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5-26/a_Conceptualisation/Conceptualisation 25-26 ANGLO/"/>
    </mc:Choice>
  </mc:AlternateContent>
  <xr:revisionPtr revIDLastSave="0" documentId="8_{E179591A-E454-4F05-B123-533D4D9D466F}" xr6:coauthVersionLast="47" xr6:coauthVersionMax="47" xr10:uidLastSave="{00000000-0000-0000-0000-000000000000}"/>
  <bookViews>
    <workbookView xWindow="-120" yWindow="-120" windowWidth="29040" windowHeight="15840" tabRatio="684" activeTab="3" xr2:uid="{00000000-000D-0000-FFFF-FFFF00000000}"/>
  </bookViews>
  <sheets>
    <sheet name="Summary (locked)" sheetId="2" r:id="rId1"/>
    <sheet name="Detail" sheetId="3" r:id="rId2"/>
    <sheet name="Financial Structure" sheetId="6" r:id="rId3"/>
    <sheet name="Instructions" sheetId="7" r:id="rId4"/>
  </sheets>
  <definedNames>
    <definedName name="_xlnm.Print_Area" localSheetId="1">Detail!$A$1:$Q$101</definedName>
    <definedName name="_xlnm.Print_Area" localSheetId="2">'Financial Structure'!$A$1:$G$31</definedName>
    <definedName name="_xlnm.Print_Area" localSheetId="0">'Summary (locked)'!$A$1:$H$35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3" l="1"/>
  <c r="P23" i="3"/>
  <c r="N23" i="3"/>
  <c r="M23" i="3"/>
  <c r="L23" i="3"/>
  <c r="J78" i="3"/>
  <c r="K79" i="3"/>
  <c r="K78" i="3"/>
  <c r="K77" i="3"/>
  <c r="K76" i="3"/>
  <c r="K75" i="3"/>
  <c r="K74" i="3"/>
  <c r="K68" i="3"/>
  <c r="K67" i="3"/>
  <c r="K61" i="3"/>
  <c r="K60" i="3"/>
  <c r="K59" i="3"/>
  <c r="K58" i="3"/>
  <c r="K52" i="3"/>
  <c r="K51" i="3"/>
  <c r="K50" i="3"/>
  <c r="K49" i="3"/>
  <c r="K48" i="3"/>
  <c r="K42" i="3"/>
  <c r="K91" i="3"/>
  <c r="K90" i="3"/>
  <c r="K89" i="3"/>
  <c r="K31" i="3"/>
  <c r="K30" i="3"/>
  <c r="J79" i="3"/>
  <c r="J42" i="3" l="1"/>
  <c r="C7" i="6" l="1"/>
  <c r="C6" i="6"/>
  <c r="B7" i="2"/>
  <c r="B6" i="2"/>
  <c r="L97" i="3" l="1"/>
  <c r="H27" i="2" l="1"/>
  <c r="Q22" i="3"/>
  <c r="Q24" i="3" s="1"/>
  <c r="G12" i="2" s="1"/>
  <c r="P22" i="3"/>
  <c r="P24" i="3" s="1"/>
  <c r="F12" i="2" s="1"/>
  <c r="N22" i="3"/>
  <c r="N24" i="3" s="1"/>
  <c r="E12" i="2" s="1"/>
  <c r="M22" i="3"/>
  <c r="M24" i="3" s="1"/>
  <c r="D12" i="2" s="1"/>
  <c r="L22" i="3"/>
  <c r="L24" i="3" s="1"/>
  <c r="C12" i="2" l="1"/>
  <c r="J24" i="3"/>
  <c r="D29" i="6"/>
  <c r="E28" i="6"/>
  <c r="E27" i="6"/>
  <c r="E26" i="6"/>
  <c r="E25" i="6"/>
  <c r="E24" i="6"/>
  <c r="E23" i="6"/>
  <c r="E22" i="6"/>
  <c r="E21" i="6"/>
  <c r="E20" i="6"/>
  <c r="E19" i="6"/>
  <c r="E18" i="6"/>
  <c r="E17" i="6"/>
  <c r="E16" i="6"/>
  <c r="E15" i="6"/>
  <c r="E14" i="6"/>
  <c r="E13" i="6"/>
  <c r="H12" i="2" l="1"/>
  <c r="E29" i="6"/>
  <c r="J92" i="3"/>
  <c r="B26" i="2"/>
  <c r="N30" i="3"/>
  <c r="N31" i="3"/>
  <c r="L89" i="3"/>
  <c r="M89" i="3"/>
  <c r="N89" i="3"/>
  <c r="P89" i="3"/>
  <c r="Q89" i="3"/>
  <c r="L90" i="3"/>
  <c r="M90" i="3"/>
  <c r="N90" i="3"/>
  <c r="P90" i="3"/>
  <c r="Q90" i="3"/>
  <c r="L91" i="3"/>
  <c r="M91" i="3"/>
  <c r="N91" i="3"/>
  <c r="P91" i="3"/>
  <c r="Q91" i="3"/>
  <c r="P92" i="3" l="1"/>
  <c r="F23" i="2" s="1"/>
  <c r="F24" i="2" s="1"/>
  <c r="N92" i="3"/>
  <c r="E23" i="2" s="1"/>
  <c r="E24" i="2" s="1"/>
  <c r="Q92" i="3"/>
  <c r="G23" i="2" s="1"/>
  <c r="G24" i="2" s="1"/>
  <c r="L92" i="3"/>
  <c r="C23" i="2" s="1"/>
  <c r="M92" i="3"/>
  <c r="D23" i="2" s="1"/>
  <c r="D24" i="2" s="1"/>
  <c r="J48" i="3"/>
  <c r="J75" i="3" l="1"/>
  <c r="J76" i="3"/>
  <c r="J77" i="3"/>
  <c r="J74" i="3"/>
  <c r="J68" i="3"/>
  <c r="J67" i="3"/>
  <c r="J59" i="3"/>
  <c r="J60" i="3"/>
  <c r="J61" i="3"/>
  <c r="J58" i="3"/>
  <c r="J49" i="3"/>
  <c r="J50" i="3"/>
  <c r="J51" i="3"/>
  <c r="J52" i="3"/>
  <c r="J53" i="3" l="1"/>
  <c r="Q97" i="3" l="1"/>
  <c r="P97" i="3"/>
  <c r="N97" i="3"/>
  <c r="M97" i="3"/>
  <c r="L75" i="3"/>
  <c r="M75" i="3"/>
  <c r="N75" i="3"/>
  <c r="Q75" i="3"/>
  <c r="L76" i="3"/>
  <c r="M76" i="3"/>
  <c r="N76" i="3"/>
  <c r="Q76" i="3"/>
  <c r="L77" i="3"/>
  <c r="M77" i="3"/>
  <c r="N77" i="3"/>
  <c r="Q77" i="3"/>
  <c r="L78" i="3"/>
  <c r="M78" i="3"/>
  <c r="N78" i="3"/>
  <c r="Q78" i="3"/>
  <c r="L79" i="3"/>
  <c r="M79" i="3"/>
  <c r="N79" i="3"/>
  <c r="Q79" i="3"/>
  <c r="Q74" i="3"/>
  <c r="N74" i="3"/>
  <c r="M74" i="3"/>
  <c r="L74" i="3"/>
  <c r="L68" i="3"/>
  <c r="M68" i="3"/>
  <c r="N68" i="3"/>
  <c r="Q68" i="3"/>
  <c r="Q67" i="3"/>
  <c r="N67" i="3"/>
  <c r="M67" i="3"/>
  <c r="L67" i="3"/>
  <c r="L59" i="3"/>
  <c r="M59" i="3"/>
  <c r="N59" i="3"/>
  <c r="Q59" i="3"/>
  <c r="L60" i="3"/>
  <c r="M60" i="3"/>
  <c r="N60" i="3"/>
  <c r="Q60" i="3"/>
  <c r="L61" i="3"/>
  <c r="M61" i="3"/>
  <c r="N61" i="3"/>
  <c r="Q61" i="3"/>
  <c r="Q58" i="3"/>
  <c r="N58" i="3"/>
  <c r="M58" i="3"/>
  <c r="L58" i="3"/>
  <c r="L48" i="3"/>
  <c r="M48" i="3"/>
  <c r="N48" i="3"/>
  <c r="Q48" i="3"/>
  <c r="L49" i="3"/>
  <c r="M49" i="3"/>
  <c r="N49" i="3"/>
  <c r="Q49" i="3"/>
  <c r="L50" i="3"/>
  <c r="M50" i="3"/>
  <c r="N50" i="3"/>
  <c r="Q50" i="3"/>
  <c r="L51" i="3"/>
  <c r="M51" i="3"/>
  <c r="N51" i="3"/>
  <c r="Q51" i="3"/>
  <c r="L52" i="3"/>
  <c r="M52" i="3"/>
  <c r="N52" i="3"/>
  <c r="Q52" i="3"/>
  <c r="Q42" i="3"/>
  <c r="N42" i="3"/>
  <c r="M42" i="3"/>
  <c r="L42" i="3"/>
  <c r="L31" i="3"/>
  <c r="M31" i="3"/>
  <c r="P31" i="3"/>
  <c r="Q31" i="3"/>
  <c r="Q30" i="3"/>
  <c r="P30" i="3"/>
  <c r="M30" i="3"/>
  <c r="L30" i="3"/>
  <c r="C27" i="2" l="1"/>
  <c r="D27" i="2"/>
  <c r="E27" i="2"/>
  <c r="F27" i="2"/>
  <c r="G27" i="2"/>
  <c r="Q53" i="3"/>
  <c r="G17" i="2" s="1"/>
  <c r="P58" i="3" l="1"/>
  <c r="B27" i="2" l="1"/>
  <c r="B23" i="2"/>
  <c r="B20" i="2"/>
  <c r="B19" i="2"/>
  <c r="B18" i="2"/>
  <c r="B17" i="2"/>
  <c r="B16" i="2"/>
  <c r="B13" i="2"/>
  <c r="A55" i="3" l="1"/>
  <c r="L62" i="3"/>
  <c r="C18" i="2" s="1"/>
  <c r="J32" i="3"/>
  <c r="J34" i="3" s="1"/>
  <c r="P79" i="3" l="1"/>
  <c r="P51" i="3"/>
  <c r="P49" i="3"/>
  <c r="H23" i="2"/>
  <c r="H24" i="2" s="1"/>
  <c r="P52" i="3"/>
  <c r="H13" i="2"/>
  <c r="H14" i="2" s="1"/>
  <c r="Q62" i="3"/>
  <c r="G18" i="2" s="1"/>
  <c r="M62" i="3"/>
  <c r="D18" i="2" s="1"/>
  <c r="N62" i="3"/>
  <c r="E18" i="2" s="1"/>
  <c r="N53" i="3"/>
  <c r="E17" i="2" s="1"/>
  <c r="L53" i="3"/>
  <c r="C17" i="2" s="1"/>
  <c r="M53" i="3"/>
  <c r="D17" i="2" s="1"/>
  <c r="P61" i="3"/>
  <c r="P78" i="3"/>
  <c r="P76" i="3"/>
  <c r="P60" i="3"/>
  <c r="M69" i="3"/>
  <c r="D19" i="2" s="1"/>
  <c r="C24" i="2"/>
  <c r="Q43" i="3"/>
  <c r="L32" i="3"/>
  <c r="C13" i="2" s="1"/>
  <c r="C14" i="2" s="1"/>
  <c r="L43" i="3"/>
  <c r="L69" i="3"/>
  <c r="C19" i="2" s="1"/>
  <c r="L80" i="3"/>
  <c r="C20" i="2" s="1"/>
  <c r="P42" i="3"/>
  <c r="P75" i="3"/>
  <c r="N43" i="3"/>
  <c r="N69" i="3"/>
  <c r="E19" i="2" s="1"/>
  <c r="P67" i="3"/>
  <c r="P50" i="3"/>
  <c r="M32" i="3"/>
  <c r="D13" i="2" s="1"/>
  <c r="D14" i="2" s="1"/>
  <c r="M43" i="3"/>
  <c r="M80" i="3"/>
  <c r="D20" i="2" s="1"/>
  <c r="Q69" i="3"/>
  <c r="G19" i="2" s="1"/>
  <c r="N32" i="3"/>
  <c r="E13" i="2" s="1"/>
  <c r="E14" i="2" s="1"/>
  <c r="N80" i="3"/>
  <c r="E20" i="2" s="1"/>
  <c r="Q80" i="3"/>
  <c r="G20" i="2" s="1"/>
  <c r="P77" i="3"/>
  <c r="P68" i="3"/>
  <c r="P32" i="3"/>
  <c r="F13" i="2" s="1"/>
  <c r="F14" i="2" s="1"/>
  <c r="Q32" i="3"/>
  <c r="G13" i="2" s="1"/>
  <c r="G14" i="2" s="1"/>
  <c r="P74" i="3"/>
  <c r="Q99" i="3" l="1"/>
  <c r="G16" i="2"/>
  <c r="G21" i="2" s="1"/>
  <c r="G29" i="2" s="1"/>
  <c r="M99" i="3"/>
  <c r="D16" i="2"/>
  <c r="D21" i="2" s="1"/>
  <c r="D29" i="2" s="1"/>
  <c r="N99" i="3"/>
  <c r="E16" i="2"/>
  <c r="E21" i="2" s="1"/>
  <c r="E29" i="2" s="1"/>
  <c r="L99" i="3"/>
  <c r="C16" i="2"/>
  <c r="C21" i="2" s="1"/>
  <c r="P59" i="3"/>
  <c r="P62" i="3" s="1"/>
  <c r="F18" i="2" s="1"/>
  <c r="J62" i="3"/>
  <c r="P48" i="3"/>
  <c r="P43" i="3"/>
  <c r="J43" i="3"/>
  <c r="P69" i="3"/>
  <c r="F19" i="2" s="1"/>
  <c r="J69" i="3"/>
  <c r="P80" i="3"/>
  <c r="F20" i="2" s="1"/>
  <c r="J80" i="3"/>
  <c r="N100" i="3" l="1"/>
  <c r="J99" i="3"/>
  <c r="J82" i="3"/>
  <c r="K23" i="3" s="1"/>
  <c r="F16" i="2"/>
  <c r="C29" i="2"/>
  <c r="P53" i="3"/>
  <c r="F17" i="2" s="1"/>
  <c r="H18" i="2"/>
  <c r="H19" i="2"/>
  <c r="H17" i="2"/>
  <c r="H16" i="2"/>
  <c r="H20" i="2"/>
  <c r="K22" i="3" l="1"/>
  <c r="K97" i="3"/>
  <c r="F21" i="2"/>
  <c r="F29" i="2" s="1"/>
  <c r="P99" i="3"/>
  <c r="Q100" i="3" s="1"/>
  <c r="H21" i="2"/>
  <c r="H29" i="2" s="1"/>
  <c r="C33" i="2" l="1"/>
  <c r="C31" i="6"/>
  <c r="C31" i="2"/>
  <c r="C34" i="2"/>
  <c r="C32" i="2"/>
  <c r="D9" i="6"/>
</calcChain>
</file>

<file path=xl/sharedStrings.xml><?xml version="1.0" encoding="utf-8"?>
<sst xmlns="http://schemas.openxmlformats.org/spreadsheetml/2006/main" count="372" uniqueCount="180">
  <si>
    <t>PROJECT TITLE :</t>
  </si>
  <si>
    <t>APPLICANT :</t>
  </si>
  <si>
    <t>ACCOUNT</t>
  </si>
  <si>
    <t>CATEGORY</t>
  </si>
  <si>
    <t>COST ALLOCATION</t>
  </si>
  <si>
    <t>COST ORIGIN</t>
  </si>
  <si>
    <t>TOTAL</t>
  </si>
  <si>
    <t>Internal</t>
  </si>
  <si>
    <t>Related</t>
  </si>
  <si>
    <t>External</t>
  </si>
  <si>
    <t>Canadian</t>
  </si>
  <si>
    <t>Non-Canadian</t>
  </si>
  <si>
    <t>01</t>
  </si>
  <si>
    <t>PRODUCER</t>
  </si>
  <si>
    <t>02</t>
  </si>
  <si>
    <t>TOTAL A - PRODUCER</t>
  </si>
  <si>
    <t>04</t>
  </si>
  <si>
    <t>05</t>
  </si>
  <si>
    <t>06</t>
  </si>
  <si>
    <t>09</t>
  </si>
  <si>
    <t>10</t>
  </si>
  <si>
    <t>TOTAL B - TEAM LABOUR EXPENSES</t>
  </si>
  <si>
    <t>15</t>
  </si>
  <si>
    <t>TOTAL  E  -  ADMINISTRATION</t>
  </si>
  <si>
    <t>G</t>
  </si>
  <si>
    <t>BUDGET DATE :</t>
  </si>
  <si>
    <t>BUDGET PREPARED BY :</t>
  </si>
  <si>
    <t>SIGNATURE :</t>
  </si>
  <si>
    <t>SECTION A - PRODUCER</t>
  </si>
  <si>
    <t>ACC.</t>
  </si>
  <si>
    <t xml:space="preserve">    NAME</t>
  </si>
  <si>
    <t>Cost</t>
  </si>
  <si>
    <t>Cost Allocation</t>
  </si>
  <si>
    <t>Cost Origin</t>
  </si>
  <si>
    <t>Allocation</t>
  </si>
  <si>
    <t>Origin</t>
  </si>
  <si>
    <t>01.05</t>
  </si>
  <si>
    <t>TOTAL PRODUCER</t>
  </si>
  <si>
    <t>RIGHTS ACQUISITION</t>
  </si>
  <si>
    <t>NAME and DETAILS</t>
  </si>
  <si>
    <t>(specify role and responsibility)</t>
  </si>
  <si>
    <t>Rights cannot be paid to the applicant, co-applicant, parent company or to a related person.</t>
  </si>
  <si>
    <t>02.05</t>
  </si>
  <si>
    <t>ACQUISITION OF OPTION RIGHTS</t>
  </si>
  <si>
    <t>02.95</t>
  </si>
  <si>
    <t>OTHER RIGHTS (specify)</t>
  </si>
  <si>
    <t>TOTAL RIGHTS ACQUISITION</t>
  </si>
  <si>
    <t>Total Section A - PRODUCER :</t>
  </si>
  <si>
    <t>SECTION B -  TEAM LABOUR EXPENSES</t>
  </si>
  <si>
    <t>You may add lines if more than one person holds the same role.</t>
  </si>
  <si>
    <t>KEY ROLES</t>
  </si>
  <si>
    <t>NAME</t>
  </si>
  <si>
    <t>QUANTITY</t>
  </si>
  <si>
    <t>DURATION</t>
  </si>
  <si>
    <t>RATE</t>
  </si>
  <si>
    <t>Unit</t>
  </si>
  <si>
    <r>
      <rPr>
        <b/>
        <sz val="8"/>
        <rFont val="Arial"/>
        <family val="2"/>
      </rPr>
      <t xml:space="preserve">Select Unit Basis : </t>
    </r>
    <r>
      <rPr>
        <sz val="8"/>
        <rFont val="Arial"/>
        <family val="2"/>
      </rPr>
      <t>hrs, days, wks, mths</t>
    </r>
  </si>
  <si>
    <t>($ COST per UNIT)</t>
  </si>
  <si>
    <t>04.05</t>
  </si>
  <si>
    <t>PROJECT MANAGER OR PROJECT LEADER (non-shareholder only)</t>
  </si>
  <si>
    <t>TOTAL KEY ROLES</t>
  </si>
  <si>
    <t>DESIGN LABOUR</t>
  </si>
  <si>
    <t>05.10</t>
  </si>
  <si>
    <t>05.15</t>
  </si>
  <si>
    <t>GRAPHIC DESIGNER</t>
  </si>
  <si>
    <t>05.35</t>
  </si>
  <si>
    <t>STORYBOARD ARTIST</t>
  </si>
  <si>
    <t>05.40</t>
  </si>
  <si>
    <t>ILLUSTRATOR</t>
  </si>
  <si>
    <t>05.95</t>
  </si>
  <si>
    <t>OTHER (specify)</t>
  </si>
  <si>
    <t>TOTAL DESIGN LABOUR</t>
  </si>
  <si>
    <t>PROGRAMMING LABOUR</t>
  </si>
  <si>
    <t>06.05</t>
  </si>
  <si>
    <t>SENIOR PROGRAMMER</t>
  </si>
  <si>
    <t>06.10</t>
  </si>
  <si>
    <t>USEABILITY ARCHITECT</t>
  </si>
  <si>
    <t>06.15</t>
  </si>
  <si>
    <t>PROGRAMMING LABOUR (specify)</t>
  </si>
  <si>
    <t>06.95</t>
  </si>
  <si>
    <t>TOTAL PROGRAMMING LABOUR</t>
  </si>
  <si>
    <t>ADMINISTRATION LABOUR</t>
  </si>
  <si>
    <t>09.10</t>
  </si>
  <si>
    <t>ACCOUNTANT / BOOKEEPER - for the project only</t>
  </si>
  <si>
    <t>09.95</t>
  </si>
  <si>
    <t>TOTAL ADMINISTRATION LABOUR</t>
  </si>
  <si>
    <r>
      <t>OTHER</t>
    </r>
    <r>
      <rPr>
        <b/>
        <sz val="10"/>
        <rFont val="Arial"/>
        <family val="2"/>
      </rPr>
      <t xml:space="preserve"> LABOUR</t>
    </r>
  </si>
  <si>
    <t>10.05</t>
  </si>
  <si>
    <t>CONSULTANT</t>
  </si>
  <si>
    <t>10.10</t>
  </si>
  <si>
    <t>RESEARCHER</t>
  </si>
  <si>
    <t>10.15</t>
  </si>
  <si>
    <t>WRITER</t>
  </si>
  <si>
    <t>10.20</t>
  </si>
  <si>
    <t>CONTENT SPECIALIST</t>
  </si>
  <si>
    <t>10.80</t>
  </si>
  <si>
    <t>PRELIMINARY MARKET STUDY AND FOCUS GROUP(S)</t>
  </si>
  <si>
    <t>10.95</t>
  </si>
  <si>
    <t>TOTAL OTHER LABOUR</t>
  </si>
  <si>
    <t>Total Section B :</t>
  </si>
  <si>
    <t>SECTION E - ADMINISTRATION</t>
  </si>
  <si>
    <t>ADMINISTRATION</t>
  </si>
  <si>
    <t>Costs in this section must be project specific; the company's everyday expenses are not eligible.</t>
  </si>
  <si>
    <t>DESCRIPTION</t>
  </si>
  <si>
    <t>(provide detailed explanation)</t>
  </si>
  <si>
    <t>15.50</t>
  </si>
  <si>
    <t>LEGAL</t>
  </si>
  <si>
    <t>15.60</t>
  </si>
  <si>
    <t>BANK SERVICE FEES</t>
  </si>
  <si>
    <t>15.95</t>
  </si>
  <si>
    <t>TOTAL ADMINISTRATION</t>
  </si>
  <si>
    <t>ADDITIONAL BUDGET SECTION</t>
  </si>
  <si>
    <t>CONTINGENCY</t>
  </si>
  <si>
    <t>Cannot exceed 10% of total budget (Maximum 10% of Section A + Section B + Section E)</t>
  </si>
  <si>
    <t>TOTAL :</t>
  </si>
  <si>
    <t>Note: 75% of expenses must be of Canadian origin.</t>
  </si>
  <si>
    <t>List for section 11</t>
  </si>
  <si>
    <t>Other lists</t>
  </si>
  <si>
    <t>Mths</t>
  </si>
  <si>
    <t>Hrs</t>
  </si>
  <si>
    <t>n.a</t>
  </si>
  <si>
    <t>Days</t>
  </si>
  <si>
    <t>Wks</t>
  </si>
  <si>
    <t>Flat</t>
  </si>
  <si>
    <t>Financial Structure</t>
  </si>
  <si>
    <t>FINANCIAL STRUCTURE</t>
  </si>
  <si>
    <t>Source of Financing</t>
  </si>
  <si>
    <t>Amount</t>
  </si>
  <si>
    <t>% of Costs</t>
  </si>
  <si>
    <t>Type of Financing</t>
  </si>
  <si>
    <t>Canada Media Fund</t>
  </si>
  <si>
    <t xml:space="preserve">CMF Repayable Advance </t>
  </si>
  <si>
    <t>Grant</t>
  </si>
  <si>
    <t>Investment</t>
  </si>
  <si>
    <t>-</t>
  </si>
  <si>
    <t>Instructions</t>
  </si>
  <si>
    <t>•</t>
  </si>
  <si>
    <t>Start by filling in the "Detail" tab. Information entered in this tab will be automatically distributed to other tabs.</t>
  </si>
  <si>
    <t xml:space="preserve">Although locked, this tab allows you to add a name, a signature and a date. </t>
  </si>
  <si>
    <r>
      <t xml:space="preserve">Pay attention to any messages that may appear in </t>
    </r>
    <r>
      <rPr>
        <b/>
        <sz val="10"/>
        <color rgb="FFFF0000"/>
        <rFont val="Arial"/>
        <family val="2"/>
      </rPr>
      <t>red</t>
    </r>
    <r>
      <rPr>
        <sz val="10"/>
        <rFont val="Arial"/>
        <family val="2"/>
      </rPr>
      <t>.</t>
    </r>
  </si>
  <si>
    <t>Summary</t>
  </si>
  <si>
    <t>Detail</t>
  </si>
  <si>
    <t>TOTAL BUDGET :</t>
  </si>
  <si>
    <t>Positions eligible for the calculation of the parity and diversity evaluation criteria are identified in green below. Please ensure that the names and roles of the individuals identified in these positions are identical in the online application form on Dialogue.</t>
  </si>
  <si>
    <t>Sections below are automatically filled according to the data entered in the budget.</t>
  </si>
  <si>
    <t>Please do not write anything in the K column. It generates messages to help you complete the budget.</t>
  </si>
  <si>
    <t>All costs must be before applicable taxes. Enter whole numbers only.</t>
  </si>
  <si>
    <t>If the person indicated at account 04.05 is a shareholder of the applicant, co-applicant or parent company, his or her salary as Project Manager or Project Leader must be moved above, at account 01.05.</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</si>
  <si>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</si>
  <si>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Cannot exceed 10% of the total of Section B if the person at account 1.05 is a shareholder of the applicant, co-applicant or parent company.</t>
  </si>
  <si>
    <t>Please consider the environment before printing.</t>
  </si>
  <si>
    <t>For every tab where a signature is required: do not write the name of the producer. Make sure to add a real signature or an electronic signature.</t>
  </si>
  <si>
    <t>Note that deferrals are not accepted in Conceptualization.</t>
  </si>
  <si>
    <t xml:space="preserve">Submit the budget in excel format. The "Summary" page must be dated and signed.  </t>
  </si>
  <si>
    <t>Please do not delete or hide lines or columns in any tab.</t>
  </si>
  <si>
    <t>Internal and related salaries must be hourly, daily, weekly or monthly based, and not flat.</t>
  </si>
  <si>
    <t>Please do not write anything in this column nor delete it.</t>
  </si>
  <si>
    <t xml:space="preserve">The "Summary" tab is locked. This tab will be automatically filled as per the information entered in the "Detail" tab. </t>
  </si>
  <si>
    <t>The "Financial Structure" tab is to be filled in manually, except for the project's information which will be filled in automatically from the "Detail" tab.</t>
  </si>
  <si>
    <t>Interactive Digital Media</t>
  </si>
  <si>
    <t>* Make sure that the totals of the sub-sections in which lines have been added include the amounts of the new lines added.</t>
  </si>
  <si>
    <t>INTERACTIVE OR GAME DESIGNER (DESIGNER)</t>
  </si>
  <si>
    <t xml:space="preserve"> Conceptualization Budget 2025-2026</t>
  </si>
  <si>
    <t>Cost          Origin</t>
  </si>
  <si>
    <t>Cost allocation: Internal, Related or External?  Refer to Appendix B - Business policies for more details.</t>
  </si>
  <si>
    <t>Internal:</t>
  </si>
  <si>
    <t>Related:</t>
  </si>
  <si>
    <t>External:</t>
  </si>
  <si>
    <t>A cost that will be paid to an employee (on the payroll) or directly to the applicant company.</t>
  </si>
  <si>
    <t>A cost that will be paid to a person that is not on the payroll (freelancer) or  to a company that is not related to the applicant company.</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</si>
  <si>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</si>
  <si>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</si>
  <si>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</si>
  <si>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 2017-2025 Telefilm Canada</t>
  </si>
  <si>
    <t>By signing this document, I certify that the internal and related expenses correspond to the actual cost or the exchange value of the goods listed. No profit margin is added to the expected costs.  No applicable taxes added.</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</si>
  <si>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</si>
  <si>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If you are unable to sign the "Summary" page in excel format, please submit the signed and dated "Summary" page in PDF format, in addition to submitting the entire budget in Excel format (.xlsx).</t>
  </si>
  <si>
    <t>Other types of ineligible financing sources include, but are not limited to: lines of credit or loans, sweat equity, free or volunteer labor, services, and future revenues.</t>
  </si>
  <si>
    <t>This budget contains formulas. If you need to add lines, be sure to copy and paste an entire line to a new line to retain all the formulas in columns A to Q.</t>
  </si>
  <si>
    <t xml:space="preserve">For the budget, only anticipated expenses incurred and/or paid by the applicant are eligible. At final costs, only actual, verifiable expenses incurred and/or paid by the applicant are eligible.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</si>
</sst>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09]#,##0"/>
    <numFmt numFmtId="165" formatCode="&quot;$&quot;#,##0"/>
    <numFmt numFmtId="166" formatCode="#,##0\ [$$-C0C]"/>
    <numFmt numFmtId="167" formatCode="_-* #,##0_-;* \(#,##0\)_-;_-* \-_-;_-@_-"/>
    <numFmt numFmtId="168" formatCode="[$$-1009]#,##0;\-[$$-1009]#,##0"/>
  </numFmts>
  <fonts count="35"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b/>
      <sz val="10"/>
      <color rgb="FFFF0000"/>
      <name val="Arial"/>
      <family val="2"/>
    </font>
    <font>
      <sz val="12"/>
      <name val="Arial"/>
      <family val="2"/>
    </font>
    <font>
      <sz val="10"/>
      <name val="Arial"/>
      <family val="2"/>
      <charset val="1"/>
    </font>
    <font>
      <b/>
      <sz val="10"/>
      <name val="Arial"/>
      <family val="2"/>
      <charset val="1"/>
    </font>
    <font>
      <sz val="9"/>
      <name val="Arial"/>
      <family val="2"/>
      <charset val="1"/>
    </font>
    <font>
      <b/>
      <sz val="8"/>
      <name val="Arial"/>
      <family val="2"/>
      <charset val="1"/>
    </font>
    <font>
      <b/>
      <sz val="9"/>
      <name val="Arial"/>
      <family val="2"/>
      <charset val="1"/>
    </font>
    <font>
      <sz val="12"/>
      <name val="Arial"/>
      <family val="2"/>
      <charset val="1"/>
    </font>
    <font>
      <b/>
      <sz val="9"/>
      <color indexed="10"/>
      <name val="Arial"/>
      <family val="2"/>
      <charset val="1"/>
    </font>
    <font>
      <b/>
      <sz val="10"/>
      <color indexed="10"/>
      <name val="Arial"/>
      <family val="2"/>
      <charset val="1"/>
    </font>
    <font>
      <b/>
      <sz val="20"/>
      <color rgb="FFFF2C79"/>
      <name val="Arial"/>
      <family val="2"/>
    </font>
    <font>
      <b/>
      <sz val="10"/>
      <color rgb="FFFF2C79"/>
      <name val="Arial"/>
      <family val="2"/>
    </font>
    <font>
      <b/>
      <sz val="8"/>
      <name val="Arial"/>
      <family val="2"/>
    </font>
    <font>
      <sz val="10"/>
      <color rgb="FF4C4C4C"/>
      <name val="Arial"/>
      <family val="2"/>
    </font>
    <font>
      <b/>
      <sz val="12"/>
      <color indexed="10"/>
      <name val="Arial"/>
      <family val="2"/>
    </font>
    <font>
      <b/>
      <sz val="10"/>
      <color rgb="FF00B050"/>
      <name val="Arial"/>
      <family val="2"/>
    </font>
    <font>
      <sz val="8"/>
      <name val="Arial"/>
      <family val="2"/>
      <charset val="1"/>
    </font>
    <font>
      <sz val="11"/>
      <name val="Calibri"/>
      <family val="2"/>
      <scheme val="minor"/>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rgb="FFFFFF00"/>
        <bgColor indexed="64"/>
      </patternFill>
    </fill>
    <fill>
      <patternFill patternType="solid">
        <fgColor indexed="22"/>
        <bgColor indexed="31"/>
      </patternFill>
    </fill>
    <fill>
      <patternFill patternType="solid">
        <fgColor theme="0" tint="-0.249977111117893"/>
        <bgColor indexed="22"/>
      </patternFill>
    </fill>
    <fill>
      <patternFill patternType="solid">
        <fgColor rgb="FFFF2C79"/>
        <bgColor rgb="FF000000"/>
      </patternFill>
    </fill>
    <fill>
      <patternFill patternType="solid">
        <fgColor rgb="FFD5FF18"/>
        <bgColor indexed="64"/>
      </patternFill>
    </fill>
    <fill>
      <patternFill patternType="solid">
        <fgColor theme="0" tint="-0.14999847407452621"/>
        <bgColor indexed="8"/>
      </patternFill>
    </fill>
    <fill>
      <patternFill patternType="solid">
        <fgColor rgb="FFFF2C7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bottom/>
      <diagonal/>
    </border>
    <border>
      <left/>
      <right style="thin">
        <color indexed="64"/>
      </right>
      <top/>
      <bottom/>
      <diagonal/>
    </border>
  </borders>
  <cellStyleXfs count="5">
    <xf numFmtId="0" fontId="0" fillId="0" borderId="0"/>
    <xf numFmtId="0" fontId="2" fillId="0" borderId="0"/>
    <xf numFmtId="9" fontId="18" fillId="0" borderId="0" applyFont="0" applyFill="0" applyBorder="0" applyAlignment="0" applyProtection="0"/>
    <xf numFmtId="0" fontId="19" fillId="0" borderId="0"/>
    <xf numFmtId="9" fontId="24" fillId="0" borderId="0"/>
  </cellStyleXfs>
  <cellXfs count="303">
    <xf numFmtId="0" fontId="0" fillId="0" borderId="0" xfId="0"/>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49" fontId="0" fillId="0" borderId="0" xfId="0" applyNumberFormat="1"/>
    <xf numFmtId="0" fontId="4" fillId="2" borderId="0" xfId="0" applyFont="1" applyFill="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9" fillId="0" borderId="0" xfId="0" applyFont="1"/>
    <xf numFmtId="0" fontId="2" fillId="0" borderId="1" xfId="0" applyFont="1" applyBorder="1" applyAlignment="1">
      <alignment vertical="center"/>
    </xf>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4" fillId="0" borderId="2" xfId="0" applyFont="1" applyBorder="1"/>
    <xf numFmtId="49" fontId="2" fillId="0" borderId="0" xfId="0" applyNumberFormat="1" applyFont="1" applyAlignment="1">
      <alignment horizontal="center"/>
    </xf>
    <xf numFmtId="0" fontId="2" fillId="0" borderId="4" xfId="0" applyFont="1" applyBorder="1" applyAlignment="1">
      <alignment vertical="center"/>
    </xf>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0" fontId="3" fillId="2" borderId="2" xfId="0" applyFont="1" applyFill="1" applyBorder="1" applyAlignment="1">
      <alignment horizontal="center" vertical="center"/>
    </xf>
    <xf numFmtId="165" fontId="4" fillId="5" borderId="2" xfId="0" applyNumberFormat="1" applyFont="1" applyFill="1" applyBorder="1" applyAlignment="1">
      <alignment horizontal="right" vertical="center"/>
    </xf>
    <xf numFmtId="0" fontId="10"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11" fillId="0" borderId="0" xfId="0" applyFont="1"/>
    <xf numFmtId="3" fontId="2" fillId="5" borderId="5" xfId="0" applyNumberFormat="1" applyFont="1" applyFill="1" applyBorder="1" applyAlignment="1">
      <alignment horizontal="right" vertical="center"/>
    </xf>
    <xf numFmtId="0" fontId="2" fillId="0" borderId="1" xfId="0" applyFont="1" applyBorder="1" applyAlignment="1">
      <alignment horizontal="center" vertical="center"/>
    </xf>
    <xf numFmtId="0" fontId="4" fillId="0" borderId="10" xfId="0" applyFont="1" applyBorder="1" applyAlignment="1">
      <alignment vertical="center"/>
    </xf>
    <xf numFmtId="165" fontId="4" fillId="5" borderId="11" xfId="0" applyNumberFormat="1" applyFont="1" applyFill="1" applyBorder="1" applyAlignment="1">
      <alignment horizontal="right" vertical="center"/>
    </xf>
    <xf numFmtId="0" fontId="12" fillId="0" borderId="0" xfId="0" applyFont="1"/>
    <xf numFmtId="0" fontId="4" fillId="2" borderId="2" xfId="0" applyFont="1" applyFill="1" applyBorder="1" applyAlignment="1">
      <alignment horizontal="center" vertical="center"/>
    </xf>
    <xf numFmtId="0" fontId="2" fillId="0" borderId="5" xfId="0" applyFont="1" applyBorder="1" applyAlignment="1">
      <alignment horizontal="center" vertical="center" wrapText="1"/>
    </xf>
    <xf numFmtId="3" fontId="2" fillId="0" borderId="0" xfId="0" applyNumberFormat="1" applyFont="1"/>
    <xf numFmtId="0" fontId="12" fillId="0" borderId="0" xfId="0" applyFont="1" applyAlignment="1">
      <alignment horizontal="left" indent="1"/>
    </xf>
    <xf numFmtId="0" fontId="13" fillId="0" borderId="0" xfId="0" applyFont="1"/>
    <xf numFmtId="0" fontId="4" fillId="0" borderId="9" xfId="0" applyFont="1" applyBorder="1" applyAlignment="1">
      <alignment horizontal="center" vertical="center"/>
    </xf>
    <xf numFmtId="0" fontId="4" fillId="0" borderId="6" xfId="0" applyFont="1" applyBorder="1" applyAlignment="1">
      <alignment horizontal="center" vertical="center"/>
    </xf>
    <xf numFmtId="49" fontId="14" fillId="0" borderId="2" xfId="0" applyNumberFormat="1" applyFont="1" applyBorder="1" applyAlignment="1">
      <alignment horizontal="center"/>
    </xf>
    <xf numFmtId="0" fontId="16" fillId="0" borderId="0" xfId="0" applyFont="1" applyAlignment="1">
      <alignment horizontal="left" indent="1"/>
    </xf>
    <xf numFmtId="0" fontId="15" fillId="0" borderId="0" xfId="0" applyFont="1"/>
    <xf numFmtId="0" fontId="16" fillId="0" borderId="0" xfId="0" applyFont="1"/>
    <xf numFmtId="166" fontId="2" fillId="5" borderId="5" xfId="0" applyNumberFormat="1" applyFont="1" applyFill="1" applyBorder="1" applyAlignment="1">
      <alignment horizontal="right" vertical="center"/>
    </xf>
    <xf numFmtId="3" fontId="3" fillId="5" borderId="2" xfId="0" applyNumberFormat="1" applyFont="1" applyFill="1" applyBorder="1" applyAlignment="1">
      <alignment horizontal="center" vertical="center"/>
    </xf>
    <xf numFmtId="0" fontId="2" fillId="0" borderId="2" xfId="0" applyFont="1" applyBorder="1" applyAlignment="1" applyProtection="1">
      <alignment horizontal="left" vertical="center"/>
      <protection locked="0"/>
    </xf>
    <xf numFmtId="14" fontId="2" fillId="0" borderId="2" xfId="0" applyNumberFormat="1" applyFont="1" applyBorder="1" applyAlignment="1" applyProtection="1">
      <alignment horizontal="left" vertical="center"/>
      <protection locked="0"/>
    </xf>
    <xf numFmtId="0" fontId="2" fillId="0" borderId="5" xfId="0" applyFont="1" applyBorder="1" applyAlignment="1">
      <alignment vertical="center"/>
    </xf>
    <xf numFmtId="0" fontId="17" fillId="0" borderId="0" xfId="0" applyFont="1"/>
    <xf numFmtId="0" fontId="11" fillId="5" borderId="4" xfId="0" applyFont="1" applyFill="1" applyBorder="1" applyAlignment="1">
      <alignment horizontal="center" vertical="center"/>
    </xf>
    <xf numFmtId="2" fontId="2" fillId="0" borderId="2" xfId="0" applyNumberFormat="1" applyFont="1" applyBorder="1" applyAlignment="1">
      <alignment horizontal="center" vertical="center"/>
    </xf>
    <xf numFmtId="0" fontId="4" fillId="0" borderId="0" xfId="0" applyFont="1" applyAlignment="1">
      <alignment horizontal="center" vertical="center"/>
    </xf>
    <xf numFmtId="164" fontId="4" fillId="0" borderId="0" xfId="0" applyNumberFormat="1" applyFont="1"/>
    <xf numFmtId="0" fontId="4" fillId="0" borderId="0" xfId="0" applyFont="1" applyAlignment="1">
      <alignment vertical="center"/>
    </xf>
    <xf numFmtId="0" fontId="4" fillId="5" borderId="0" xfId="0" applyFont="1" applyFill="1" applyAlignment="1">
      <alignment horizontal="center" vertical="center"/>
    </xf>
    <xf numFmtId="165" fontId="4" fillId="5" borderId="0" xfId="0" applyNumberFormat="1" applyFont="1" applyFill="1" applyAlignment="1">
      <alignment horizontal="right" vertical="center"/>
    </xf>
    <xf numFmtId="0" fontId="19" fillId="0" borderId="0" xfId="3"/>
    <xf numFmtId="0" fontId="19" fillId="0" borderId="0" xfId="3" applyAlignment="1">
      <alignment horizontal="left"/>
    </xf>
    <xf numFmtId="0" fontId="21" fillId="0" borderId="0" xfId="3" applyFont="1"/>
    <xf numFmtId="0" fontId="22" fillId="0" borderId="0" xfId="3" applyFont="1" applyAlignment="1">
      <alignment horizontal="right"/>
    </xf>
    <xf numFmtId="0" fontId="21" fillId="0" borderId="0" xfId="3" applyFont="1" applyAlignment="1">
      <alignment horizontal="left"/>
    </xf>
    <xf numFmtId="10" fontId="19" fillId="0" borderId="26" xfId="4" applyNumberFormat="1" applyFont="1" applyBorder="1" applyProtection="1">
      <protection locked="0"/>
    </xf>
    <xf numFmtId="0" fontId="19" fillId="0" borderId="0" xfId="3" applyProtection="1">
      <protection locked="0"/>
    </xf>
    <xf numFmtId="0" fontId="25" fillId="0" borderId="0" xfId="3" applyFont="1"/>
    <xf numFmtId="0" fontId="26" fillId="0" borderId="0" xfId="3" applyFont="1"/>
    <xf numFmtId="10" fontId="20" fillId="8" borderId="26" xfId="4" applyNumberFormat="1" applyFont="1" applyFill="1" applyBorder="1"/>
    <xf numFmtId="0" fontId="0" fillId="9" borderId="0" xfId="0" applyFill="1"/>
    <xf numFmtId="0" fontId="9" fillId="9" borderId="0" xfId="0" applyFont="1" applyFill="1"/>
    <xf numFmtId="0" fontId="27" fillId="0" borderId="0" xfId="0" applyFont="1" applyAlignment="1">
      <alignment horizontal="center"/>
    </xf>
    <xf numFmtId="0" fontId="28" fillId="0" borderId="0" xfId="0" applyFont="1" applyAlignment="1">
      <alignment horizontal="center"/>
    </xf>
    <xf numFmtId="49" fontId="4" fillId="0" borderId="0" xfId="0" applyNumberFormat="1" applyFont="1" applyAlignment="1">
      <alignment horizontal="right"/>
    </xf>
    <xf numFmtId="0" fontId="4" fillId="0" borderId="2" xfId="0" applyFont="1" applyBorder="1" applyAlignment="1">
      <alignment horizontal="right" vertical="center"/>
    </xf>
    <xf numFmtId="0" fontId="1" fillId="0" borderId="0" xfId="0" applyFont="1" applyAlignment="1">
      <alignment horizontal="right"/>
    </xf>
    <xf numFmtId="0" fontId="4" fillId="5" borderId="0" xfId="0" applyFont="1" applyFill="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9" xfId="0" applyFont="1" applyBorder="1" applyAlignment="1" applyProtection="1">
      <alignment horizontal="center" vertical="center"/>
      <protection locked="0"/>
    </xf>
    <xf numFmtId="49" fontId="10" fillId="0" borderId="2" xfId="0" applyNumberFormat="1"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165" fontId="2" fillId="0" borderId="2" xfId="0" applyNumberFormat="1" applyFont="1" applyBorder="1"/>
    <xf numFmtId="0" fontId="2" fillId="0" borderId="14"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2" fillId="0" borderId="3" xfId="0" applyFont="1" applyBorder="1" applyAlignment="1">
      <alignment horizontal="center" vertical="center"/>
    </xf>
    <xf numFmtId="166" fontId="4" fillId="5" borderId="3" xfId="0" applyNumberFormat="1" applyFont="1" applyFill="1" applyBorder="1" applyAlignment="1">
      <alignment vertical="center"/>
    </xf>
    <xf numFmtId="3" fontId="5" fillId="2" borderId="0" xfId="0" applyNumberFormat="1" applyFont="1" applyFill="1" applyAlignment="1">
      <alignment horizontal="center" vertical="center"/>
    </xf>
    <xf numFmtId="0" fontId="7" fillId="0" borderId="27" xfId="0" applyFont="1" applyBorder="1" applyAlignment="1">
      <alignment horizontal="left" vertical="center"/>
    </xf>
    <xf numFmtId="0" fontId="6" fillId="0" borderId="28" xfId="0" applyFont="1" applyBorder="1" applyAlignment="1">
      <alignment vertical="center"/>
    </xf>
    <xf numFmtId="0" fontId="8" fillId="0" borderId="29" xfId="0" applyFont="1" applyBorder="1"/>
    <xf numFmtId="0" fontId="2" fillId="0" borderId="14" xfId="0" applyFont="1" applyBorder="1" applyAlignment="1">
      <alignment horizontal="center" vertical="center"/>
    </xf>
    <xf numFmtId="0" fontId="2" fillId="0" borderId="14" xfId="0" applyFont="1" applyBorder="1" applyAlignment="1">
      <alignment vertical="center"/>
    </xf>
    <xf numFmtId="0" fontId="2" fillId="2" borderId="14" xfId="0" applyFont="1" applyFill="1" applyBorder="1" applyAlignment="1">
      <alignment vertical="center"/>
    </xf>
    <xf numFmtId="0" fontId="14" fillId="0" borderId="5" xfId="0" applyFont="1" applyBorder="1" applyAlignment="1">
      <alignment horizontal="right"/>
    </xf>
    <xf numFmtId="0" fontId="11" fillId="2"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5" xfId="0" applyFont="1" applyFill="1" applyBorder="1" applyAlignment="1">
      <alignment horizontal="center" vertical="center" wrapText="1"/>
    </xf>
    <xf numFmtId="3" fontId="2" fillId="5" borderId="2" xfId="0" applyNumberFormat="1" applyFont="1" applyFill="1" applyBorder="1" applyAlignment="1">
      <alignment horizontal="center" vertical="center"/>
    </xf>
    <xf numFmtId="168" fontId="19" fillId="0" borderId="26" xfId="3" applyNumberFormat="1" applyBorder="1" applyAlignment="1" applyProtection="1">
      <alignment horizontal="right"/>
      <protection locked="0"/>
    </xf>
    <xf numFmtId="168" fontId="20" fillId="0" borderId="26" xfId="3" applyNumberFormat="1" applyFont="1" applyBorder="1" applyAlignment="1" applyProtection="1">
      <alignment horizontal="right"/>
      <protection locked="0"/>
    </xf>
    <xf numFmtId="0" fontId="2" fillId="10" borderId="5" xfId="0" applyFont="1" applyFill="1" applyBorder="1" applyAlignment="1">
      <alignment vertical="center"/>
    </xf>
    <xf numFmtId="0" fontId="2" fillId="10" borderId="2" xfId="0" applyFont="1" applyFill="1" applyBorder="1" applyAlignment="1">
      <alignment horizontal="center" vertical="center"/>
    </xf>
    <xf numFmtId="0" fontId="2" fillId="10" borderId="5" xfId="0" applyFont="1" applyFill="1" applyBorder="1" applyAlignment="1">
      <alignment vertical="center" wrapText="1"/>
    </xf>
    <xf numFmtId="0" fontId="2" fillId="10" borderId="2" xfId="0" applyFont="1" applyFill="1" applyBorder="1" applyAlignment="1">
      <alignment vertical="center"/>
    </xf>
    <xf numFmtId="3" fontId="5" fillId="5" borderId="2" xfId="0"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5" borderId="0" xfId="0" applyNumberFormat="1" applyFont="1" applyFill="1" applyAlignment="1">
      <alignment horizontal="center" vertical="center"/>
    </xf>
    <xf numFmtId="3" fontId="3" fillId="11" borderId="2" xfId="0" applyNumberFormat="1" applyFont="1" applyFill="1" applyBorder="1" applyAlignment="1">
      <alignment horizontal="center" vertical="center"/>
    </xf>
    <xf numFmtId="0" fontId="23" fillId="7" borderId="26" xfId="3" applyFont="1" applyFill="1" applyBorder="1" applyAlignment="1">
      <alignment horizontal="center" vertical="center"/>
    </xf>
    <xf numFmtId="0" fontId="23" fillId="7" borderId="26" xfId="3" applyFont="1" applyFill="1" applyBorder="1" applyAlignment="1">
      <alignment horizontal="center" vertical="center" wrapText="1"/>
    </xf>
    <xf numFmtId="0" fontId="2" fillId="0" borderId="0" xfId="0" applyFont="1" applyProtection="1">
      <protection locked="0"/>
    </xf>
    <xf numFmtId="49" fontId="4" fillId="0" borderId="2" xfId="0" applyNumberFormat="1" applyFont="1" applyBorder="1" applyAlignment="1">
      <alignment horizontal="center" vertical="center"/>
    </xf>
    <xf numFmtId="0" fontId="4" fillId="0" borderId="19" xfId="0" applyFont="1" applyBorder="1" applyAlignment="1">
      <alignment horizontal="center" vertical="center"/>
    </xf>
    <xf numFmtId="49" fontId="4" fillId="0" borderId="2" xfId="0" applyNumberFormat="1" applyFont="1" applyBorder="1" applyAlignment="1">
      <alignment horizontal="center"/>
    </xf>
    <xf numFmtId="3" fontId="4" fillId="0" borderId="15" xfId="0" applyNumberFormat="1" applyFont="1" applyBorder="1" applyAlignment="1">
      <alignment horizontal="center"/>
    </xf>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0" fontId="4" fillId="0" borderId="19" xfId="0" applyFont="1" applyBorder="1" applyAlignment="1">
      <alignment horizontal="center"/>
    </xf>
    <xf numFmtId="3" fontId="4" fillId="0" borderId="22" xfId="0" applyNumberFormat="1" applyFont="1" applyBorder="1" applyAlignment="1">
      <alignment horizontal="center"/>
    </xf>
    <xf numFmtId="49" fontId="2" fillId="0" borderId="2" xfId="0" applyNumberFormat="1" applyFont="1" applyBorder="1" applyAlignment="1">
      <alignment horizontal="center"/>
    </xf>
    <xf numFmtId="0" fontId="2" fillId="0" borderId="2" xfId="0" applyFont="1" applyBorder="1"/>
    <xf numFmtId="3" fontId="2" fillId="0" borderId="15" xfId="0" applyNumberFormat="1" applyFont="1" applyBorder="1" applyAlignment="1">
      <alignment horizontal="right"/>
    </xf>
    <xf numFmtId="0" fontId="2" fillId="0" borderId="19" xfId="0" applyFont="1" applyBorder="1" applyAlignment="1">
      <alignment horizontal="right"/>
    </xf>
    <xf numFmtId="3" fontId="2" fillId="0" borderId="15" xfId="0" applyNumberFormat="1" applyFont="1" applyBorder="1"/>
    <xf numFmtId="3" fontId="2" fillId="0" borderId="19" xfId="0" applyNumberFormat="1" applyFont="1" applyBorder="1"/>
    <xf numFmtId="3" fontId="4" fillId="0" borderId="15" xfId="0" applyNumberFormat="1" applyFont="1" applyBorder="1"/>
    <xf numFmtId="164" fontId="4" fillId="0" borderId="19" xfId="0" applyNumberFormat="1" applyFont="1" applyBorder="1"/>
    <xf numFmtId="3" fontId="4" fillId="0" borderId="19" xfId="0" applyNumberFormat="1" applyFont="1" applyBorder="1"/>
    <xf numFmtId="0" fontId="2" fillId="0" borderId="19" xfId="0" applyFont="1" applyBorder="1"/>
    <xf numFmtId="3" fontId="2" fillId="0" borderId="21" xfId="0" applyNumberFormat="1" applyFont="1" applyBorder="1"/>
    <xf numFmtId="164" fontId="4" fillId="0" borderId="15" xfId="0" applyNumberFormat="1" applyFont="1" applyBorder="1"/>
    <xf numFmtId="3" fontId="17" fillId="0" borderId="0" xfId="0" applyNumberFormat="1" applyFont="1"/>
    <xf numFmtId="0" fontId="3" fillId="12" borderId="0" xfId="0" applyFont="1" applyFill="1" applyAlignment="1">
      <alignment horizontal="left"/>
    </xf>
    <xf numFmtId="0" fontId="3" fillId="0" borderId="0" xfId="0" applyFont="1"/>
    <xf numFmtId="0" fontId="4" fillId="0" borderId="0" xfId="0" applyFont="1" applyAlignment="1">
      <alignment horizontal="right"/>
    </xf>
    <xf numFmtId="0" fontId="5" fillId="0" borderId="0" xfId="0" applyFont="1" applyAlignment="1">
      <alignment horizontal="right"/>
    </xf>
    <xf numFmtId="0" fontId="2" fillId="0" borderId="14" xfId="0" applyFont="1" applyBorder="1" applyAlignment="1" applyProtection="1">
      <alignment horizontal="left"/>
      <protection locked="0"/>
    </xf>
    <xf numFmtId="0" fontId="2" fillId="0" borderId="14" xfId="0" applyFont="1" applyBorder="1" applyAlignment="1">
      <alignment horizontal="left"/>
    </xf>
    <xf numFmtId="0" fontId="2" fillId="12" borderId="0" xfId="0" applyFont="1" applyFill="1" applyAlignment="1">
      <alignment horizontal="left"/>
    </xf>
    <xf numFmtId="0" fontId="21" fillId="0" borderId="14" xfId="3" applyFont="1" applyBorder="1"/>
    <xf numFmtId="0" fontId="19" fillId="0" borderId="1" xfId="3" applyBorder="1" applyAlignment="1">
      <alignment horizontal="left"/>
    </xf>
    <xf numFmtId="167" fontId="20" fillId="8" borderId="30" xfId="3" applyNumberFormat="1" applyFont="1" applyFill="1" applyBorder="1" applyAlignment="1">
      <alignment horizontal="left" vertical="center"/>
    </xf>
    <xf numFmtId="168" fontId="20" fillId="8" borderId="30" xfId="3" applyNumberFormat="1" applyFont="1" applyFill="1" applyBorder="1" applyAlignment="1">
      <alignment horizontal="right"/>
    </xf>
    <xf numFmtId="0" fontId="20" fillId="8" borderId="5" xfId="3" applyFont="1" applyFill="1" applyBorder="1" applyAlignment="1">
      <alignment horizontal="right"/>
    </xf>
    <xf numFmtId="0" fontId="4" fillId="13" borderId="2" xfId="0" applyFont="1" applyFill="1" applyBorder="1" applyAlignment="1">
      <alignment horizontal="right" vertical="center"/>
    </xf>
    <xf numFmtId="0" fontId="2" fillId="0" borderId="0" xfId="0" applyFont="1" applyAlignment="1">
      <alignment horizontal="center" vertical="center" wrapText="1"/>
    </xf>
    <xf numFmtId="0" fontId="0" fillId="0" borderId="28" xfId="0" applyBorder="1" applyAlignment="1">
      <alignment wrapText="1"/>
    </xf>
    <xf numFmtId="0" fontId="31" fillId="15" borderId="2" xfId="0" applyFont="1" applyFill="1" applyBorder="1" applyAlignment="1">
      <alignment horizontal="center" vertical="center"/>
    </xf>
    <xf numFmtId="164" fontId="4" fillId="0" borderId="23" xfId="2" applyNumberFormat="1" applyFont="1" applyFill="1" applyBorder="1" applyAlignment="1">
      <alignment vertical="center"/>
    </xf>
    <xf numFmtId="0" fontId="2" fillId="0" borderId="5" xfId="0" applyFont="1" applyBorder="1" applyAlignment="1">
      <alignment vertical="center" wrapText="1"/>
    </xf>
    <xf numFmtId="0" fontId="3" fillId="0" borderId="2" xfId="0" applyFont="1" applyBorder="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32" fillId="0" borderId="0" xfId="0" applyFont="1"/>
    <xf numFmtId="0" fontId="33" fillId="0" borderId="0" xfId="3" applyFont="1"/>
    <xf numFmtId="49" fontId="11" fillId="0" borderId="0" xfId="0" applyNumberFormat="1" applyFont="1"/>
    <xf numFmtId="49" fontId="14" fillId="15" borderId="34" xfId="0" applyNumberFormat="1" applyFont="1" applyFill="1" applyBorder="1" applyAlignment="1">
      <alignment vertical="center"/>
    </xf>
    <xf numFmtId="0" fontId="14" fillId="15" borderId="0" xfId="0" applyFont="1" applyFill="1" applyAlignment="1">
      <alignment horizontal="left" vertical="center"/>
    </xf>
    <xf numFmtId="0" fontId="14" fillId="15" borderId="0" xfId="0" applyFont="1" applyFill="1" applyAlignment="1">
      <alignment vertical="center"/>
    </xf>
    <xf numFmtId="0" fontId="14" fillId="15" borderId="35" xfId="0" applyFont="1" applyFill="1" applyBorder="1" applyAlignment="1">
      <alignment vertical="center"/>
    </xf>
    <xf numFmtId="49" fontId="11" fillId="0" borderId="0" xfId="0" applyNumberFormat="1" applyFont="1" applyAlignment="1">
      <alignment horizontal="left"/>
    </xf>
    <xf numFmtId="0" fontId="30" fillId="0" borderId="0" xfId="0" applyFont="1" applyAlignment="1">
      <alignment horizontal="center" vertical="center"/>
    </xf>
    <xf numFmtId="0" fontId="0" fillId="0" borderId="0" xfId="0" applyAlignment="1">
      <alignment vertical="top" wrapText="1"/>
    </xf>
    <xf numFmtId="0" fontId="2" fillId="0" borderId="0" xfId="0" applyFont="1" applyAlignment="1">
      <alignment horizontal="left"/>
    </xf>
    <xf numFmtId="0" fontId="2" fillId="0" borderId="0" xfId="0" applyFont="1" applyAlignment="1">
      <alignment horizontal="right"/>
    </xf>
    <xf numFmtId="0" fontId="0" fillId="0" borderId="0" xfId="0" applyAlignment="1">
      <alignment wrapText="1"/>
    </xf>
    <xf numFmtId="0" fontId="0" fillId="0" borderId="0" xfId="0" applyAlignment="1">
      <alignment horizontal="right"/>
    </xf>
    <xf numFmtId="0" fontId="34"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164" fontId="4" fillId="0" borderId="2" xfId="2" applyNumberFormat="1" applyFont="1" applyFill="1" applyBorder="1" applyAlignment="1">
      <alignment vertical="center"/>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xf>
    <xf numFmtId="0" fontId="2" fillId="0" borderId="0" xfId="0" applyFont="1" applyAlignment="1">
      <alignment horizontal="left" wrapText="1"/>
    </xf>
    <xf numFmtId="0" fontId="4" fillId="0" borderId="9" xfId="0" applyFont="1" applyBorder="1" applyAlignment="1">
      <alignment horizontal="right"/>
    </xf>
    <xf numFmtId="0" fontId="0" fillId="0" borderId="6" xfId="0" applyBorder="1" applyAlignment="1">
      <alignment horizontal="right"/>
    </xf>
    <xf numFmtId="0" fontId="2" fillId="0" borderId="9" xfId="0" applyFont="1" applyBorder="1" applyAlignment="1" applyProtection="1">
      <alignment horizontal="left" vertical="center"/>
      <protection locked="0"/>
    </xf>
    <xf numFmtId="0" fontId="0" fillId="0" borderId="6" xfId="0" applyBorder="1" applyAlignment="1" applyProtection="1">
      <alignment vertical="center"/>
      <protection locked="0"/>
    </xf>
    <xf numFmtId="0" fontId="2" fillId="16" borderId="4" xfId="0" applyFont="1" applyFill="1" applyBorder="1" applyAlignment="1">
      <alignment horizontal="center" vertical="center" wrapText="1"/>
    </xf>
    <xf numFmtId="0" fontId="0" fillId="16" borderId="1" xfId="0" applyFill="1" applyBorder="1" applyAlignment="1">
      <alignment horizontal="center" vertical="center" wrapText="1"/>
    </xf>
    <xf numFmtId="0" fontId="0" fillId="16" borderId="5" xfId="0" applyFill="1" applyBorder="1" applyAlignment="1">
      <alignment horizontal="center" vertical="center" wrapText="1"/>
    </xf>
    <xf numFmtId="0" fontId="3" fillId="17" borderId="4"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5" xfId="0" applyFont="1" applyFill="1" applyBorder="1" applyAlignment="1">
      <alignment horizontal="center" vertical="center"/>
    </xf>
    <xf numFmtId="0" fontId="4"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2" fillId="0" borderId="14"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4" fillId="0" borderId="11" xfId="0" applyFont="1" applyBorder="1" applyAlignment="1">
      <alignment horizontal="left" vertical="center" indent="1"/>
    </xf>
    <xf numFmtId="0" fontId="2" fillId="0" borderId="4" xfId="0" applyFont="1" applyBorder="1" applyAlignment="1">
      <alignment vertical="center"/>
    </xf>
    <xf numFmtId="0" fontId="3" fillId="16" borderId="4" xfId="0" applyFont="1" applyFill="1" applyBorder="1" applyAlignment="1">
      <alignment horizontal="center" vertical="center"/>
    </xf>
    <xf numFmtId="0" fontId="3" fillId="16" borderId="5"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11" fillId="0" borderId="7" xfId="0" applyFont="1" applyBorder="1" applyAlignment="1">
      <alignment horizontal="left" vertical="center" indent="1"/>
    </xf>
    <xf numFmtId="0" fontId="11" fillId="0" borderId="14" xfId="0" applyFont="1" applyBorder="1" applyAlignment="1">
      <alignment horizontal="left" vertical="center" indent="1"/>
    </xf>
    <xf numFmtId="0" fontId="11" fillId="0" borderId="20" xfId="0" applyFont="1" applyBorder="1" applyAlignment="1">
      <alignment horizontal="left" vertical="center" indent="1"/>
    </xf>
    <xf numFmtId="0" fontId="2" fillId="0" borderId="7" xfId="0" applyFont="1" applyBorder="1" applyAlignment="1">
      <alignment horizontal="left" vertical="center"/>
    </xf>
    <xf numFmtId="0" fontId="2" fillId="0" borderId="20" xfId="0" applyFont="1" applyBorder="1" applyAlignment="1">
      <alignment horizontal="left" vertical="center"/>
    </xf>
    <xf numFmtId="0" fontId="2" fillId="6" borderId="4"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4" xfId="0" applyFont="1" applyFill="1" applyBorder="1" applyAlignment="1">
      <alignment horizontal="left" vertical="center"/>
    </xf>
    <xf numFmtId="0" fontId="0" fillId="6" borderId="1" xfId="0" applyFill="1" applyBorder="1" applyAlignment="1">
      <alignment vertical="center"/>
    </xf>
    <xf numFmtId="0" fontId="0" fillId="6" borderId="5" xfId="0" applyFill="1" applyBorder="1" applyAlignment="1">
      <alignment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4" fillId="0" borderId="3" xfId="0" applyFont="1" applyBorder="1" applyAlignment="1">
      <alignment vertical="center"/>
    </xf>
    <xf numFmtId="0" fontId="0" fillId="0" borderId="14" xfId="0"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9" xfId="0" applyFont="1" applyBorder="1" applyAlignment="1">
      <alignment horizontal="center" vertical="center"/>
    </xf>
    <xf numFmtId="0" fontId="3" fillId="0" borderId="6" xfId="0" applyFont="1" applyBorder="1" applyAlignment="1">
      <alignment horizontal="center" vertical="center"/>
    </xf>
    <xf numFmtId="0" fontId="4" fillId="0" borderId="10" xfId="0" applyFont="1" applyBorder="1" applyAlignment="1">
      <alignment vertical="center"/>
    </xf>
    <xf numFmtId="0" fontId="2" fillId="0" borderId="7" xfId="0" applyFont="1" applyBorder="1" applyAlignment="1">
      <alignmen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11" fillId="0" borderId="7" xfId="0" applyFont="1" applyBorder="1" applyAlignment="1">
      <alignment horizontal="left" vertical="center"/>
    </xf>
    <xf numFmtId="0" fontId="11" fillId="0" borderId="14" xfId="0" applyFont="1" applyBorder="1" applyAlignment="1">
      <alignment horizontal="left" vertical="center"/>
    </xf>
    <xf numFmtId="0" fontId="11" fillId="0" borderId="20" xfId="0" applyFont="1" applyBorder="1" applyAlignment="1">
      <alignment horizontal="left" vertical="center"/>
    </xf>
    <xf numFmtId="49" fontId="2" fillId="6" borderId="4" xfId="0" applyNumberFormat="1" applyFont="1" applyFill="1" applyBorder="1" applyAlignment="1">
      <alignment horizontal="left" vertical="center"/>
    </xf>
    <xf numFmtId="0" fontId="0" fillId="6" borderId="1" xfId="0" applyFill="1" applyBorder="1" applyAlignment="1">
      <alignment horizontal="left" vertical="center"/>
    </xf>
    <xf numFmtId="0" fontId="0" fillId="6" borderId="5" xfId="0" applyFill="1" applyBorder="1" applyAlignment="1">
      <alignment horizontal="left" vertical="center"/>
    </xf>
    <xf numFmtId="0" fontId="14" fillId="0" borderId="4" xfId="0" applyFont="1" applyBorder="1" applyAlignment="1">
      <alignment horizontal="right" vertical="center"/>
    </xf>
    <xf numFmtId="0" fontId="14" fillId="0" borderId="1" xfId="0" applyFont="1" applyBorder="1" applyAlignment="1">
      <alignment horizontal="right" vertical="center"/>
    </xf>
    <xf numFmtId="0" fontId="2" fillId="6" borderId="4" xfId="0" applyFont="1" applyFill="1" applyBorder="1" applyAlignment="1">
      <alignment vertical="center"/>
    </xf>
    <xf numFmtId="0" fontId="2" fillId="6" borderId="1" xfId="0" applyFont="1" applyFill="1" applyBorder="1" applyAlignment="1">
      <alignment vertical="center"/>
    </xf>
    <xf numFmtId="0" fontId="2" fillId="6" borderId="5" xfId="0" applyFont="1" applyFill="1" applyBorder="1" applyAlignment="1">
      <alignmen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4" fillId="2" borderId="1" xfId="0" applyFont="1" applyFill="1" applyBorder="1" applyAlignment="1">
      <alignment horizontal="center" vertical="center"/>
    </xf>
    <xf numFmtId="0" fontId="2" fillId="6" borderId="1" xfId="0" applyFont="1" applyFill="1" applyBorder="1" applyAlignment="1">
      <alignment horizontal="left" vertical="center"/>
    </xf>
    <xf numFmtId="0" fontId="2" fillId="6" borderId="5" xfId="0" applyFont="1" applyFill="1" applyBorder="1" applyAlignment="1">
      <alignment horizontal="left" vertical="center"/>
    </xf>
    <xf numFmtId="0" fontId="4" fillId="0" borderId="1" xfId="0" applyFont="1" applyBorder="1" applyAlignment="1">
      <alignment vertical="center"/>
    </xf>
    <xf numFmtId="49" fontId="14" fillId="6" borderId="10" xfId="0" applyNumberFormat="1" applyFont="1" applyFill="1" applyBorder="1" applyAlignment="1">
      <alignment vertical="center"/>
    </xf>
    <xf numFmtId="0" fontId="14" fillId="6" borderId="3" xfId="0" applyFont="1" applyFill="1" applyBorder="1" applyAlignment="1">
      <alignment vertical="center"/>
    </xf>
    <xf numFmtId="0" fontId="14" fillId="6" borderId="11" xfId="0" applyFont="1" applyFill="1" applyBorder="1" applyAlignment="1">
      <alignment vertical="center"/>
    </xf>
    <xf numFmtId="49" fontId="14" fillId="14" borderId="34" xfId="0" applyNumberFormat="1" applyFont="1" applyFill="1" applyBorder="1" applyAlignment="1">
      <alignment horizontal="left" vertical="center"/>
    </xf>
    <xf numFmtId="0" fontId="14" fillId="14" borderId="0" xfId="0" applyFont="1" applyFill="1" applyAlignment="1">
      <alignment horizontal="left" vertical="center"/>
    </xf>
    <xf numFmtId="0" fontId="14" fillId="14" borderId="35" xfId="0" applyFont="1" applyFill="1" applyBorder="1" applyAlignment="1">
      <alignment horizontal="left" vertical="center"/>
    </xf>
    <xf numFmtId="0" fontId="14" fillId="14" borderId="34" xfId="0" applyFont="1" applyFill="1" applyBorder="1" applyAlignment="1">
      <alignment horizontal="left" vertical="center" wrapText="1"/>
    </xf>
    <xf numFmtId="0" fontId="14" fillId="14" borderId="0" xfId="0" applyFont="1" applyFill="1" applyAlignment="1">
      <alignment horizontal="left" vertical="center" wrapText="1"/>
    </xf>
    <xf numFmtId="0" fontId="14" fillId="14" borderId="35" xfId="0" applyFont="1" applyFill="1" applyBorder="1" applyAlignment="1">
      <alignment horizontal="left" vertical="center" wrapText="1"/>
    </xf>
    <xf numFmtId="0" fontId="0" fillId="0" borderId="3" xfId="0" applyBorder="1" applyAlignment="1">
      <alignment vertical="center"/>
    </xf>
    <xf numFmtId="0" fontId="0" fillId="0" borderId="11" xfId="0" applyBorder="1" applyAlignment="1">
      <alignment vertical="center"/>
    </xf>
    <xf numFmtId="0" fontId="4" fillId="0" borderId="7" xfId="0" applyFont="1" applyBorder="1" applyAlignment="1">
      <alignment horizontal="left" vertical="center"/>
    </xf>
    <xf numFmtId="0" fontId="0" fillId="0" borderId="20" xfId="0" applyBorder="1" applyAlignment="1">
      <alignment vertical="center"/>
    </xf>
    <xf numFmtId="49" fontId="14" fillId="10" borderId="34" xfId="0" applyNumberFormat="1" applyFont="1" applyFill="1" applyBorder="1" applyAlignment="1">
      <alignment horizontal="left" vertical="center" wrapText="1"/>
    </xf>
    <xf numFmtId="0" fontId="14" fillId="10" borderId="0" xfId="0" applyFont="1" applyFill="1" applyAlignment="1">
      <alignment horizontal="left" vertical="center" wrapText="1"/>
    </xf>
    <xf numFmtId="0" fontId="14" fillId="10" borderId="35" xfId="0" applyFont="1" applyFill="1" applyBorder="1" applyAlignment="1">
      <alignment horizontal="left" vertical="center" wrapText="1"/>
    </xf>
    <xf numFmtId="0" fontId="14" fillId="10" borderId="34" xfId="0" applyFont="1" applyFill="1" applyBorder="1" applyAlignment="1">
      <alignment horizontal="left" vertical="center" wrapText="1"/>
    </xf>
    <xf numFmtId="0" fontId="7" fillId="0" borderId="8" xfId="0" applyFont="1" applyBorder="1" applyAlignment="1">
      <alignment vertical="center"/>
    </xf>
    <xf numFmtId="0" fontId="7" fillId="0" borderId="12" xfId="0" applyFont="1" applyBorder="1" applyAlignment="1">
      <alignment vertical="center"/>
    </xf>
    <xf numFmtId="0" fontId="14" fillId="18" borderId="7" xfId="0" applyFont="1" applyFill="1" applyBorder="1" applyAlignment="1">
      <alignment horizontal="left" vertical="center" wrapText="1"/>
    </xf>
    <xf numFmtId="0" fontId="14" fillId="18" borderId="14" xfId="0" applyFont="1" applyFill="1" applyBorder="1" applyAlignment="1">
      <alignment horizontal="left" vertical="center" wrapText="1"/>
    </xf>
    <xf numFmtId="0" fontId="14" fillId="18" borderId="20" xfId="0" applyFont="1" applyFill="1" applyBorder="1" applyAlignment="1">
      <alignment horizontal="left" vertical="center" wrapText="1"/>
    </xf>
    <xf numFmtId="0" fontId="20" fillId="0" borderId="0" xfId="3" applyFont="1" applyAlignment="1">
      <alignment horizontal="right" vertical="center"/>
    </xf>
    <xf numFmtId="0" fontId="0" fillId="0" borderId="0" xfId="0" applyAlignment="1">
      <alignment horizontal="right" vertical="center"/>
    </xf>
    <xf numFmtId="0" fontId="19" fillId="0" borderId="24" xfId="3" applyBorder="1" applyProtection="1">
      <protection locked="0"/>
    </xf>
    <xf numFmtId="0" fontId="19" fillId="0" borderId="25" xfId="3" applyBorder="1" applyProtection="1">
      <protection locked="0"/>
    </xf>
    <xf numFmtId="0" fontId="0" fillId="0" borderId="30" xfId="0" applyBorder="1"/>
    <xf numFmtId="0" fontId="23" fillId="7" borderId="24" xfId="3" applyFont="1" applyFill="1" applyBorder="1" applyAlignment="1">
      <alignment vertical="center"/>
    </xf>
    <xf numFmtId="0" fontId="23" fillId="7" borderId="25" xfId="3" applyFont="1" applyFill="1" applyBorder="1" applyAlignment="1">
      <alignment vertical="center"/>
    </xf>
    <xf numFmtId="0" fontId="0" fillId="0" borderId="30" xfId="0" applyBorder="1" applyAlignment="1">
      <alignment vertical="center"/>
    </xf>
    <xf numFmtId="0" fontId="20" fillId="8" borderId="26" xfId="3" applyFont="1" applyFill="1" applyBorder="1" applyAlignment="1">
      <alignment horizontal="center" vertical="center"/>
    </xf>
    <xf numFmtId="0" fontId="23" fillId="7" borderId="26" xfId="3" applyFont="1" applyFill="1" applyBorder="1" applyAlignment="1">
      <alignment vertical="center" wrapText="1"/>
    </xf>
    <xf numFmtId="0" fontId="19" fillId="0" borderId="26" xfId="0" applyFont="1" applyBorder="1" applyProtection="1">
      <protection locked="0"/>
    </xf>
    <xf numFmtId="0" fontId="20" fillId="8" borderId="4" xfId="3" applyFont="1" applyFill="1" applyBorder="1" applyAlignment="1">
      <alignment horizontal="right"/>
    </xf>
    <xf numFmtId="0" fontId="20" fillId="8" borderId="1" xfId="3" applyFont="1" applyFill="1" applyBorder="1" applyAlignment="1">
      <alignment horizontal="right"/>
    </xf>
    <xf numFmtId="0" fontId="19" fillId="8" borderId="26" xfId="3" applyFill="1" applyBorder="1"/>
    <xf numFmtId="0" fontId="19" fillId="0" borderId="31" xfId="3" applyBorder="1" applyProtection="1">
      <protection locked="0"/>
    </xf>
    <xf numFmtId="0" fontId="19" fillId="0" borderId="32" xfId="3" applyBorder="1" applyProtection="1">
      <protection locked="0"/>
    </xf>
    <xf numFmtId="0" fontId="0" fillId="0" borderId="33" xfId="0" applyBorder="1"/>
    <xf numFmtId="0" fontId="2" fillId="0" borderId="0" xfId="0"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2" fillId="0" borderId="0" xfId="0" applyFont="1"/>
  </cellXfs>
  <cellStyles count="5">
    <cellStyle name="Normal" xfId="0" builtinId="0"/>
    <cellStyle name="Normal 2" xfId="1" xr:uid="{00000000-0005-0000-0000-000001000000}"/>
    <cellStyle name="Normal 3" xfId="3" xr:uid="{3453823B-6961-4881-AE8D-626632A37440}"/>
    <cellStyle name="Pourcentage" xfId="2" builtinId="5"/>
    <cellStyle name="Pourcentage 2" xfId="4" xr:uid="{7EE0CA40-AF35-47F1-B404-BD61FD560010}"/>
  </cellStyles>
  <dxfs count="3">
    <dxf>
      <font>
        <b/>
        <i val="0"/>
        <color rgb="FFFF0000"/>
      </font>
    </dxf>
    <dxf>
      <font>
        <b/>
        <i val="0"/>
        <strike val="0"/>
        <color rgb="FFFF0000"/>
      </font>
    </dxf>
    <dxf>
      <font>
        <b/>
        <i val="0"/>
        <strike val="0"/>
        <color rgb="FFFF0000"/>
      </font>
    </dxf>
  </dxfs>
  <tableStyles count="0" defaultTableStyle="TableStyleMedium9" defaultPivotStyle="PivotStyleLight16"/>
  <colors>
    <mruColors>
      <color rgb="FF00B050"/>
      <color rgb="FFD5FF1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114300</xdr:rowOff>
    </xdr:from>
    <xdr:ext cx="1771650" cy="781050"/>
    <xdr:pic>
      <xdr:nvPicPr>
        <xdr:cNvPr id="2" name="Picture 1" descr="A picture containing text&#10;&#10;Description automatically generated">
          <a:extLst>
            <a:ext uri="{FF2B5EF4-FFF2-40B4-BE49-F238E27FC236}">
              <a16:creationId xmlns:a16="http://schemas.microsoft.com/office/drawing/2014/main" id="{B7235B0D-964B-4590-9D58-C2618A5713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771650" cy="7810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103188</xdr:rowOff>
    </xdr:from>
    <xdr:ext cx="1905000" cy="855980"/>
    <xdr:pic>
      <xdr:nvPicPr>
        <xdr:cNvPr id="2" name="Picture 1" descr="A picture containing text&#10;&#10;Description automatically generated">
          <a:extLst>
            <a:ext uri="{FF2B5EF4-FFF2-40B4-BE49-F238E27FC236}">
              <a16:creationId xmlns:a16="http://schemas.microsoft.com/office/drawing/2014/main" id="{E46E8290-1B62-4206-B881-9B4E9F01BE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3188"/>
          <a:ext cx="1905000" cy="8559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104775</xdr:rowOff>
    </xdr:from>
    <xdr:ext cx="1905000" cy="855980"/>
    <xdr:pic>
      <xdr:nvPicPr>
        <xdr:cNvPr id="2" name="Picture 1" descr="A picture containing text&#10;&#10;Description automatically generated">
          <a:extLst>
            <a:ext uri="{FF2B5EF4-FFF2-40B4-BE49-F238E27FC236}">
              <a16:creationId xmlns:a16="http://schemas.microsoft.com/office/drawing/2014/main" id="{A5587114-7186-4A6A-B3B9-C7641E902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1905000" cy="8559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485775</xdr:colOff>
      <xdr:row>4</xdr:row>
      <xdr:rowOff>131875</xdr:rowOff>
    </xdr:to>
    <xdr:pic>
      <xdr:nvPicPr>
        <xdr:cNvPr id="2" name="Image 1">
          <a:extLst>
            <a:ext uri="{FF2B5EF4-FFF2-40B4-BE49-F238E27FC236}">
              <a16:creationId xmlns:a16="http://schemas.microsoft.com/office/drawing/2014/main" id="{78CE05EC-EC9F-4479-9791-12FF4CD3E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809750" cy="703375"/>
        </a:xfrm>
        <a:prstGeom prst="rect">
          <a:avLst/>
        </a:prstGeom>
      </xdr:spPr>
    </xdr:pic>
    <xdr:clientData/>
  </xdr:twoCellAnchor>
  <xdr:twoCellAnchor editAs="oneCell">
    <xdr:from>
      <xdr:col>0</xdr:col>
      <xdr:colOff>0</xdr:colOff>
      <xdr:row>1</xdr:row>
      <xdr:rowOff>28575</xdr:rowOff>
    </xdr:from>
    <xdr:to>
      <xdr:col>3</xdr:col>
      <xdr:colOff>485775</xdr:colOff>
      <xdr:row>4</xdr:row>
      <xdr:rowOff>131875</xdr:rowOff>
    </xdr:to>
    <xdr:pic>
      <xdr:nvPicPr>
        <xdr:cNvPr id="3" name="Image 2">
          <a:extLst>
            <a:ext uri="{FF2B5EF4-FFF2-40B4-BE49-F238E27FC236}">
              <a16:creationId xmlns:a16="http://schemas.microsoft.com/office/drawing/2014/main" id="{BB7873E8-5CB2-47CA-9135-D2BEEF882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809750" cy="703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37"/>
  <sheetViews>
    <sheetView showGridLines="0" showRuler="0" zoomScaleNormal="100" workbookViewId="0">
      <selection activeCell="B31" sqref="B31"/>
    </sheetView>
  </sheetViews>
  <sheetFormatPr baseColWidth="10" defaultColWidth="8.88671875" defaultRowHeight="12.75" x14ac:dyDescent="0.2"/>
  <cols>
    <col min="1" max="1" width="19" style="21" customWidth="1"/>
    <col min="2" max="2" width="55.6640625" style="3" customWidth="1"/>
    <col min="3" max="7" width="10.5546875" style="45" bestFit="1" customWidth="1"/>
    <col min="8" max="8" width="13.5546875" style="3" customWidth="1"/>
    <col min="9" max="16384" width="8.88671875" style="3"/>
  </cols>
  <sheetData>
    <row r="1" spans="1:8" ht="15" x14ac:dyDescent="0.2">
      <c r="A1" s="77"/>
      <c r="B1" s="77"/>
      <c r="C1" s="77"/>
      <c r="D1" s="77"/>
      <c r="E1" s="77"/>
      <c r="F1" s="77"/>
      <c r="G1" s="77"/>
      <c r="H1" s="77"/>
    </row>
    <row r="2" spans="1:8" ht="15.6" customHeight="1" x14ac:dyDescent="0.25">
      <c r="H2" s="83" t="s">
        <v>159</v>
      </c>
    </row>
    <row r="3" spans="1:8" ht="18.75" customHeight="1" x14ac:dyDescent="0.4">
      <c r="E3" s="79"/>
      <c r="F3" s="79"/>
      <c r="G3" s="79"/>
      <c r="H3" s="83" t="s">
        <v>162</v>
      </c>
    </row>
    <row r="4" spans="1:8" ht="15.6" customHeight="1" x14ac:dyDescent="0.4">
      <c r="E4" s="79"/>
      <c r="F4" s="79"/>
      <c r="G4" s="79"/>
      <c r="H4" s="83" t="s">
        <v>140</v>
      </c>
    </row>
    <row r="5" spans="1:8" x14ac:dyDescent="0.2">
      <c r="E5" s="80"/>
      <c r="F5" s="80"/>
      <c r="G5" s="80"/>
      <c r="H5" s="80"/>
    </row>
    <row r="6" spans="1:8" ht="14.25" customHeight="1" x14ac:dyDescent="0.2">
      <c r="A6" s="81" t="s">
        <v>0</v>
      </c>
      <c r="B6" s="148" t="str">
        <f>Detail!C5</f>
        <v>-</v>
      </c>
    </row>
    <row r="7" spans="1:8" ht="14.25" customHeight="1" x14ac:dyDescent="0.2">
      <c r="A7" s="81" t="s">
        <v>1</v>
      </c>
      <c r="B7" s="148" t="str">
        <f>Detail!C6</f>
        <v>-</v>
      </c>
    </row>
    <row r="9" spans="1:8" ht="32.25" customHeight="1" x14ac:dyDescent="0.2">
      <c r="A9" s="121" t="s">
        <v>2</v>
      </c>
      <c r="B9" s="30" t="s">
        <v>3</v>
      </c>
      <c r="C9" s="182" t="s">
        <v>4</v>
      </c>
      <c r="D9" s="183"/>
      <c r="E9" s="184"/>
      <c r="F9" s="182" t="s">
        <v>5</v>
      </c>
      <c r="G9" s="183"/>
      <c r="H9" s="122" t="s">
        <v>6</v>
      </c>
    </row>
    <row r="10" spans="1:8" ht="14.25" customHeight="1" x14ac:dyDescent="0.2">
      <c r="A10" s="123"/>
      <c r="B10" s="20"/>
      <c r="C10" s="124" t="s">
        <v>7</v>
      </c>
      <c r="D10" s="125" t="s">
        <v>8</v>
      </c>
      <c r="E10" s="126" t="s">
        <v>9</v>
      </c>
      <c r="F10" s="124" t="s">
        <v>10</v>
      </c>
      <c r="G10" s="127" t="s">
        <v>11</v>
      </c>
      <c r="H10" s="128"/>
    </row>
    <row r="11" spans="1:8" ht="14.25" customHeight="1" x14ac:dyDescent="0.2">
      <c r="A11" s="123"/>
      <c r="B11" s="20"/>
      <c r="C11" s="124"/>
      <c r="D11" s="129"/>
      <c r="E11" s="126"/>
      <c r="F11" s="124"/>
      <c r="G11" s="127"/>
      <c r="H11" s="128"/>
    </row>
    <row r="12" spans="1:8" ht="14.25" customHeight="1" x14ac:dyDescent="0.2">
      <c r="A12" s="130" t="s">
        <v>12</v>
      </c>
      <c r="B12" s="131" t="s">
        <v>13</v>
      </c>
      <c r="C12" s="132">
        <f>Detail!L24</f>
        <v>0</v>
      </c>
      <c r="D12" s="132">
        <f>Detail!M24</f>
        <v>0</v>
      </c>
      <c r="E12" s="132">
        <f>Detail!N24</f>
        <v>0</v>
      </c>
      <c r="F12" s="132">
        <f>Detail!P24</f>
        <v>0</v>
      </c>
      <c r="G12" s="132">
        <f>Detail!Q24</f>
        <v>0</v>
      </c>
      <c r="H12" s="133">
        <f>Detail!J24</f>
        <v>0</v>
      </c>
    </row>
    <row r="13" spans="1:8" ht="14.25" customHeight="1" x14ac:dyDescent="0.2">
      <c r="A13" s="28" t="s">
        <v>14</v>
      </c>
      <c r="B13" s="131" t="str">
        <f>Detail!B26</f>
        <v>RIGHTS ACQUISITION</v>
      </c>
      <c r="C13" s="134">
        <f>Detail!L32</f>
        <v>0</v>
      </c>
      <c r="D13" s="134">
        <f>Detail!M32</f>
        <v>0</v>
      </c>
      <c r="E13" s="134">
        <f>Detail!N32</f>
        <v>0</v>
      </c>
      <c r="F13" s="134">
        <f>Detail!P32</f>
        <v>0</v>
      </c>
      <c r="G13" s="134">
        <f>Detail!Q32</f>
        <v>0</v>
      </c>
      <c r="H13" s="135">
        <f>Detail!J32</f>
        <v>0</v>
      </c>
    </row>
    <row r="14" spans="1:8" s="4" customFormat="1" ht="14.25" customHeight="1" x14ac:dyDescent="0.2">
      <c r="A14" s="123"/>
      <c r="B14" s="20" t="s">
        <v>15</v>
      </c>
      <c r="C14" s="136">
        <f t="shared" ref="C14:H14" si="0">SUM(C12:C13)</f>
        <v>0</v>
      </c>
      <c r="D14" s="136">
        <f t="shared" si="0"/>
        <v>0</v>
      </c>
      <c r="E14" s="136">
        <f t="shared" si="0"/>
        <v>0</v>
      </c>
      <c r="F14" s="136">
        <f t="shared" si="0"/>
        <v>0</v>
      </c>
      <c r="G14" s="136">
        <f t="shared" si="0"/>
        <v>0</v>
      </c>
      <c r="H14" s="137">
        <f t="shared" si="0"/>
        <v>0</v>
      </c>
    </row>
    <row r="15" spans="1:8" s="4" customFormat="1" ht="14.25" customHeight="1" x14ac:dyDescent="0.2">
      <c r="A15" s="123"/>
      <c r="B15" s="20"/>
      <c r="C15" s="136"/>
      <c r="D15" s="136"/>
      <c r="E15" s="136"/>
      <c r="F15" s="136"/>
      <c r="G15" s="136"/>
      <c r="H15" s="138"/>
    </row>
    <row r="16" spans="1:8" ht="14.25" customHeight="1" x14ac:dyDescent="0.2">
      <c r="A16" s="28" t="s">
        <v>16</v>
      </c>
      <c r="B16" s="131" t="str">
        <f>Detail!B38</f>
        <v>KEY ROLES</v>
      </c>
      <c r="C16" s="134">
        <f>Detail!L43</f>
        <v>0</v>
      </c>
      <c r="D16" s="134">
        <f>Detail!M43</f>
        <v>0</v>
      </c>
      <c r="E16" s="134">
        <f>Detail!N43</f>
        <v>0</v>
      </c>
      <c r="F16" s="134">
        <f>Detail!P43</f>
        <v>0</v>
      </c>
      <c r="G16" s="134">
        <f>Detail!Q43</f>
        <v>0</v>
      </c>
      <c r="H16" s="135">
        <f>Detail!J43</f>
        <v>0</v>
      </c>
    </row>
    <row r="17" spans="1:8" ht="14.25" customHeight="1" x14ac:dyDescent="0.2">
      <c r="A17" s="28" t="s">
        <v>17</v>
      </c>
      <c r="B17" s="131" t="str">
        <f>Detail!B45</f>
        <v>DESIGN LABOUR</v>
      </c>
      <c r="C17" s="134">
        <f>Detail!L53</f>
        <v>0</v>
      </c>
      <c r="D17" s="134">
        <f>Detail!M53</f>
        <v>0</v>
      </c>
      <c r="E17" s="134">
        <f>Detail!N53</f>
        <v>0</v>
      </c>
      <c r="F17" s="134">
        <f>Detail!P53</f>
        <v>0</v>
      </c>
      <c r="G17" s="134">
        <f>Detail!Q53</f>
        <v>0</v>
      </c>
      <c r="H17" s="135">
        <f>Detail!J53</f>
        <v>0</v>
      </c>
    </row>
    <row r="18" spans="1:8" ht="14.25" customHeight="1" x14ac:dyDescent="0.2">
      <c r="A18" s="28" t="s">
        <v>18</v>
      </c>
      <c r="B18" s="131" t="str">
        <f>Detail!B55</f>
        <v>PROGRAMMING LABOUR</v>
      </c>
      <c r="C18" s="134">
        <f>Detail!L62</f>
        <v>0</v>
      </c>
      <c r="D18" s="134">
        <f>Detail!M62</f>
        <v>0</v>
      </c>
      <c r="E18" s="134">
        <f>Detail!N62</f>
        <v>0</v>
      </c>
      <c r="F18" s="134">
        <f>Detail!P62</f>
        <v>0</v>
      </c>
      <c r="G18" s="134">
        <f>Detail!Q62</f>
        <v>0</v>
      </c>
      <c r="H18" s="135">
        <f>Detail!J62</f>
        <v>0</v>
      </c>
    </row>
    <row r="19" spans="1:8" ht="14.25" customHeight="1" x14ac:dyDescent="0.2">
      <c r="A19" s="28" t="s">
        <v>19</v>
      </c>
      <c r="B19" s="131" t="str">
        <f>Detail!B64</f>
        <v>ADMINISTRATION LABOUR</v>
      </c>
      <c r="C19" s="134">
        <f>Detail!L69</f>
        <v>0</v>
      </c>
      <c r="D19" s="134">
        <f>Detail!M69</f>
        <v>0</v>
      </c>
      <c r="E19" s="134">
        <f>Detail!N69</f>
        <v>0</v>
      </c>
      <c r="F19" s="134">
        <f>Detail!P69</f>
        <v>0</v>
      </c>
      <c r="G19" s="134">
        <f>Detail!Q69</f>
        <v>0</v>
      </c>
      <c r="H19" s="135">
        <f>Detail!J69</f>
        <v>0</v>
      </c>
    </row>
    <row r="20" spans="1:8" ht="14.25" customHeight="1" x14ac:dyDescent="0.2">
      <c r="A20" s="28" t="s">
        <v>20</v>
      </c>
      <c r="B20" s="131" t="str">
        <f>Detail!B71</f>
        <v>OTHER LABOUR</v>
      </c>
      <c r="C20" s="134">
        <f>Detail!L80</f>
        <v>0</v>
      </c>
      <c r="D20" s="134">
        <f>Detail!M80</f>
        <v>0</v>
      </c>
      <c r="E20" s="134">
        <f>Detail!N80</f>
        <v>0</v>
      </c>
      <c r="F20" s="134">
        <f>Detail!P80</f>
        <v>0</v>
      </c>
      <c r="G20" s="134">
        <f>Detail!Q80</f>
        <v>0</v>
      </c>
      <c r="H20" s="135">
        <f>Detail!J80</f>
        <v>0</v>
      </c>
    </row>
    <row r="21" spans="1:8" s="4" customFormat="1" ht="14.25" customHeight="1" x14ac:dyDescent="0.2">
      <c r="A21" s="123"/>
      <c r="B21" s="20" t="s">
        <v>21</v>
      </c>
      <c r="C21" s="136">
        <f t="shared" ref="C21:H21" si="1">SUM(C16:C20)</f>
        <v>0</v>
      </c>
      <c r="D21" s="136">
        <f t="shared" ref="D21:E21" si="2">SUM(D16:D20)</f>
        <v>0</v>
      </c>
      <c r="E21" s="136">
        <f t="shared" si="2"/>
        <v>0</v>
      </c>
      <c r="F21" s="136">
        <f t="shared" ref="F21:G21" si="3">SUM(F16:F20)</f>
        <v>0</v>
      </c>
      <c r="G21" s="136">
        <f t="shared" si="3"/>
        <v>0</v>
      </c>
      <c r="H21" s="137">
        <f t="shared" si="1"/>
        <v>0</v>
      </c>
    </row>
    <row r="22" spans="1:8" s="4" customFormat="1" ht="14.25" customHeight="1" x14ac:dyDescent="0.2">
      <c r="A22" s="123"/>
      <c r="B22" s="20"/>
      <c r="C22" s="136"/>
      <c r="D22" s="136"/>
      <c r="E22" s="136"/>
      <c r="F22" s="136"/>
      <c r="G22" s="136"/>
      <c r="H22" s="137"/>
    </row>
    <row r="23" spans="1:8" ht="14.25" customHeight="1" x14ac:dyDescent="0.2">
      <c r="A23" s="28" t="s">
        <v>22</v>
      </c>
      <c r="B23" s="131" t="str">
        <f>Detail!B85</f>
        <v>ADMINISTRATION</v>
      </c>
      <c r="C23" s="134">
        <f>Detail!L92</f>
        <v>0</v>
      </c>
      <c r="D23" s="134">
        <f>Detail!M92</f>
        <v>0</v>
      </c>
      <c r="E23" s="134">
        <f>Detail!N92</f>
        <v>0</v>
      </c>
      <c r="F23" s="134">
        <f>Detail!P92</f>
        <v>0</v>
      </c>
      <c r="G23" s="134">
        <f>Detail!Q92</f>
        <v>0</v>
      </c>
      <c r="H23" s="135">
        <f>Detail!J92</f>
        <v>0</v>
      </c>
    </row>
    <row r="24" spans="1:8" ht="14.25" customHeight="1" x14ac:dyDescent="0.2">
      <c r="A24" s="130"/>
      <c r="B24" s="20" t="s">
        <v>23</v>
      </c>
      <c r="C24" s="136">
        <f>C23</f>
        <v>0</v>
      </c>
      <c r="D24" s="136">
        <f>D23</f>
        <v>0</v>
      </c>
      <c r="E24" s="136">
        <f>E23</f>
        <v>0</v>
      </c>
      <c r="F24" s="136">
        <f>F23</f>
        <v>0</v>
      </c>
      <c r="G24" s="136">
        <f>G23</f>
        <v>0</v>
      </c>
      <c r="H24" s="137">
        <f>SUM(H23:H23)</f>
        <v>0</v>
      </c>
    </row>
    <row r="25" spans="1:8" ht="14.25" customHeight="1" x14ac:dyDescent="0.2">
      <c r="A25" s="130"/>
      <c r="B25" s="131"/>
      <c r="C25" s="134"/>
      <c r="D25" s="134"/>
      <c r="E25" s="134"/>
      <c r="F25" s="134"/>
      <c r="G25" s="134"/>
      <c r="H25" s="139"/>
    </row>
    <row r="26" spans="1:8" ht="14.25" customHeight="1" x14ac:dyDescent="0.2">
      <c r="A26" s="130"/>
      <c r="B26" s="20" t="str">
        <f>Detail!A94</f>
        <v>ADDITIONAL BUDGET SECTION</v>
      </c>
      <c r="C26" s="136"/>
      <c r="D26" s="136"/>
      <c r="E26" s="136"/>
      <c r="F26" s="136"/>
      <c r="G26" s="136"/>
      <c r="H26" s="139"/>
    </row>
    <row r="27" spans="1:8" ht="14.25" customHeight="1" x14ac:dyDescent="0.2">
      <c r="A27" s="121" t="s">
        <v>24</v>
      </c>
      <c r="B27" s="131" t="str">
        <f>Detail!B97</f>
        <v>CONTINGENCY</v>
      </c>
      <c r="C27" s="134">
        <f>Detail!L97</f>
        <v>0</v>
      </c>
      <c r="D27" s="134">
        <f>Detail!M97</f>
        <v>0</v>
      </c>
      <c r="E27" s="134">
        <f>Detail!N97</f>
        <v>0</v>
      </c>
      <c r="F27" s="134">
        <f>Detail!P97</f>
        <v>0</v>
      </c>
      <c r="G27" s="134">
        <f>Detail!Q97</f>
        <v>0</v>
      </c>
      <c r="H27" s="137">
        <f>Detail!J97</f>
        <v>0</v>
      </c>
    </row>
    <row r="28" spans="1:8" ht="14.25" customHeight="1" x14ac:dyDescent="0.2">
      <c r="A28" s="130"/>
      <c r="B28" s="131"/>
      <c r="C28" s="140"/>
      <c r="D28" s="140"/>
      <c r="E28" s="140"/>
      <c r="F28" s="140"/>
      <c r="G28" s="140"/>
      <c r="H28" s="139"/>
    </row>
    <row r="29" spans="1:8" s="4" customFormat="1" ht="14.25" customHeight="1" x14ac:dyDescent="0.2">
      <c r="A29" s="20"/>
      <c r="B29" s="20" t="s">
        <v>6</v>
      </c>
      <c r="C29" s="141">
        <f>C14+C21+C24+C27</f>
        <v>0</v>
      </c>
      <c r="D29" s="141">
        <f>D14+D21+D24+D27</f>
        <v>0</v>
      </c>
      <c r="E29" s="141">
        <f>E14+E21+E24+E27</f>
        <v>0</v>
      </c>
      <c r="F29" s="141">
        <f>F14+F21+F24+F27</f>
        <v>0</v>
      </c>
      <c r="G29" s="141">
        <f>G14+G21+G24+G27</f>
        <v>0</v>
      </c>
      <c r="H29" s="137">
        <f t="shared" ref="H29" si="4">H14+H21+H24+H27</f>
        <v>0</v>
      </c>
    </row>
    <row r="30" spans="1:8" s="4" customFormat="1" ht="14.25" customHeight="1" x14ac:dyDescent="0.2">
      <c r="C30" s="63"/>
      <c r="D30" s="63"/>
      <c r="E30" s="63"/>
      <c r="F30" s="63"/>
      <c r="G30" s="63"/>
      <c r="H30" s="63"/>
    </row>
    <row r="31" spans="1:8" ht="18" customHeight="1" x14ac:dyDescent="0.2">
      <c r="A31" s="82" t="s">
        <v>25</v>
      </c>
      <c r="B31" s="57"/>
      <c r="C31" s="47" t="str">
        <f>IF((C29+D29+E29)&lt;&gt;H29,"    Please check : All expenses must be allocated as 'Internal', 'Related' or 'External'!","")</f>
        <v/>
      </c>
      <c r="D31" s="3"/>
      <c r="E31" s="3"/>
      <c r="F31" s="3"/>
      <c r="G31" s="3"/>
    </row>
    <row r="32" spans="1:8" ht="18" customHeight="1" x14ac:dyDescent="0.2">
      <c r="A32" s="82" t="s">
        <v>26</v>
      </c>
      <c r="B32" s="56"/>
      <c r="C32" s="142" t="str">
        <f>IF((F29+G29)&lt;&gt;H29,"    Please check : All expenses must be allocated as 'Canadian', or 'Non-Canadian'!","")</f>
        <v/>
      </c>
      <c r="D32" s="3"/>
      <c r="E32" s="3"/>
      <c r="F32" s="3"/>
      <c r="G32" s="3"/>
    </row>
    <row r="33" spans="1:8" ht="18" customHeight="1" x14ac:dyDescent="0.2">
      <c r="A33" s="186" t="s">
        <v>27</v>
      </c>
      <c r="B33" s="188"/>
      <c r="C33" s="47" t="str">
        <f>IF(OR(H27&gt;(0.1*H29),H27&gt;(0.1*H29)),"    Please check : Account G exceeds the cap!","")</f>
        <v/>
      </c>
      <c r="D33" s="3"/>
      <c r="E33" s="3"/>
      <c r="F33" s="3"/>
      <c r="G33" s="3"/>
    </row>
    <row r="34" spans="1:8" ht="18" customHeight="1" x14ac:dyDescent="0.2">
      <c r="A34" s="187"/>
      <c r="B34" s="189"/>
      <c r="C34" s="59" t="str">
        <f>IF(G29&gt;(0.25*H29),"    Please check : Canadian costs represent less than 75% of the budget!","")</f>
        <v/>
      </c>
      <c r="D34" s="3"/>
      <c r="E34" s="3"/>
      <c r="F34" s="3"/>
      <c r="G34" s="3"/>
    </row>
    <row r="35" spans="1:8" ht="30" customHeight="1" x14ac:dyDescent="0.2">
      <c r="A35" s="185" t="s">
        <v>174</v>
      </c>
      <c r="B35" s="185"/>
      <c r="C35" s="185"/>
      <c r="D35" s="185"/>
      <c r="E35" s="185"/>
      <c r="F35" s="185"/>
      <c r="G35" s="185"/>
      <c r="H35" s="185"/>
    </row>
    <row r="37" spans="1:8" x14ac:dyDescent="0.2">
      <c r="A37" s="171" t="s">
        <v>173</v>
      </c>
    </row>
  </sheetData>
  <sheetProtection algorithmName="SHA-512" hashValue="CXuo1B8rpBOc1TwNZY4VdVVX95QjWkQHMezu9it6hQzEQXOO0+1XgeU/+XnDugil3+xSuiNkWZmDx7L/l05lVw==" saltValue="A2q9AD3IIUu8YyvUWIP7kA==" spinCount="100000" sheet="1" selectLockedCells="1"/>
  <mergeCells count="5">
    <mergeCell ref="C9:E9"/>
    <mergeCell ref="F9:G9"/>
    <mergeCell ref="A35:H35"/>
    <mergeCell ref="A33:A34"/>
    <mergeCell ref="B33:B34"/>
  </mergeCells>
  <phoneticPr fontId="0" type="noConversion"/>
  <printOptions horizontalCentered="1"/>
  <pageMargins left="0.55118110236220474" right="0.55118110236220474" top="0.94488188976377963" bottom="0.74803149606299213" header="0.51181102362204722" footer="0.51181102362204722"/>
  <pageSetup scale="75" firstPageNumber="2" orientation="landscape" r:id="rId1"/>
  <headerFooter alignWithMargins="0"/>
  <ignoredErrors>
    <ignoredError sqref="A13 A16:A18 A23 A19:A20" numberStoredAsText="1"/>
    <ignoredError sqref="B6:B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Q149"/>
  <sheetViews>
    <sheetView showGridLines="0" showRuler="0" zoomScaleNormal="100" workbookViewId="0">
      <selection activeCell="K73" sqref="K73"/>
    </sheetView>
  </sheetViews>
  <sheetFormatPr baseColWidth="10" defaultColWidth="8.88671875" defaultRowHeight="15" customHeight="1" x14ac:dyDescent="0.2"/>
  <cols>
    <col min="1" max="1" width="5" style="6" customWidth="1"/>
    <col min="2" max="2" width="43.5546875" customWidth="1"/>
    <col min="3" max="3" width="34.21875" customWidth="1"/>
    <col min="4" max="4" width="8.6640625" customWidth="1"/>
    <col min="5" max="5" width="6.33203125" customWidth="1"/>
    <col min="6" max="6" width="9.88671875" customWidth="1"/>
    <col min="7" max="7" width="11.33203125" customWidth="1"/>
    <col min="8" max="8" width="9.21875" customWidth="1"/>
    <col min="9" max="9" width="10.109375" customWidth="1"/>
    <col min="10" max="10" width="15.44140625" customWidth="1"/>
    <col min="11" max="11" width="52.44140625" style="46" customWidth="1"/>
    <col min="12" max="14" width="10.77734375" customWidth="1"/>
    <col min="15" max="15" width="2.77734375" style="42" customWidth="1"/>
    <col min="16" max="17" width="10.77734375" customWidth="1"/>
  </cols>
  <sheetData>
    <row r="1" spans="1:17" ht="15" customHeight="1" x14ac:dyDescent="0.2">
      <c r="A1" s="78"/>
      <c r="B1" s="78"/>
      <c r="C1" s="78"/>
      <c r="D1" s="78"/>
      <c r="E1" s="78"/>
      <c r="F1" s="78"/>
      <c r="G1" s="78"/>
      <c r="H1" s="78"/>
      <c r="I1" s="78"/>
      <c r="J1" s="78"/>
    </row>
    <row r="2" spans="1:17" ht="15" customHeight="1" x14ac:dyDescent="0.25">
      <c r="J2" s="83" t="s">
        <v>159</v>
      </c>
    </row>
    <row r="3" spans="1:17" ht="15" customHeight="1" x14ac:dyDescent="0.25">
      <c r="J3" s="83" t="s">
        <v>162</v>
      </c>
    </row>
    <row r="4" spans="1:17" ht="15" customHeight="1" x14ac:dyDescent="0.25">
      <c r="J4" s="83" t="s">
        <v>141</v>
      </c>
    </row>
    <row r="5" spans="1:17" ht="15" customHeight="1" x14ac:dyDescent="0.25">
      <c r="B5" s="81" t="s">
        <v>0</v>
      </c>
      <c r="C5" s="147" t="s">
        <v>134</v>
      </c>
      <c r="J5" s="83"/>
    </row>
    <row r="6" spans="1:17" ht="15" customHeight="1" x14ac:dyDescent="0.25">
      <c r="B6" s="81" t="s">
        <v>1</v>
      </c>
      <c r="C6" s="147" t="s">
        <v>134</v>
      </c>
      <c r="J6" s="83"/>
    </row>
    <row r="8" spans="1:17" s="179" customFormat="1" ht="18" customHeight="1" x14ac:dyDescent="0.2">
      <c r="A8" s="260" t="s">
        <v>179</v>
      </c>
      <c r="B8" s="261"/>
      <c r="C8" s="261"/>
      <c r="D8" s="261"/>
      <c r="E8" s="261"/>
      <c r="F8" s="261"/>
      <c r="G8" s="261"/>
      <c r="H8" s="261"/>
      <c r="I8" s="261"/>
      <c r="J8" s="262"/>
      <c r="K8" s="162"/>
      <c r="O8" s="180"/>
    </row>
    <row r="9" spans="1:17" s="179" customFormat="1" ht="18" customHeight="1" x14ac:dyDescent="0.2">
      <c r="A9" s="263" t="s">
        <v>146</v>
      </c>
      <c r="B9" s="264"/>
      <c r="C9" s="264"/>
      <c r="D9" s="264"/>
      <c r="E9" s="264"/>
      <c r="F9" s="264"/>
      <c r="G9" s="264"/>
      <c r="H9" s="264"/>
      <c r="I9" s="264"/>
      <c r="J9" s="265"/>
      <c r="K9" s="162"/>
      <c r="O9" s="180"/>
    </row>
    <row r="10" spans="1:17" s="179" customFormat="1" ht="18" customHeight="1" x14ac:dyDescent="0.2">
      <c r="A10" s="167" t="s">
        <v>178</v>
      </c>
      <c r="B10" s="168"/>
      <c r="C10" s="169"/>
      <c r="D10" s="169"/>
      <c r="E10" s="169"/>
      <c r="F10" s="169"/>
      <c r="G10" s="169"/>
      <c r="H10" s="169"/>
      <c r="I10" s="169"/>
      <c r="J10" s="170"/>
    </row>
    <row r="11" spans="1:17" s="179" customFormat="1" ht="18" customHeight="1" x14ac:dyDescent="0.2">
      <c r="A11" s="273" t="s">
        <v>143</v>
      </c>
      <c r="B11" s="274"/>
      <c r="C11" s="274"/>
      <c r="D11" s="274"/>
      <c r="E11" s="274"/>
      <c r="F11" s="274"/>
      <c r="G11" s="274"/>
      <c r="H11" s="274"/>
      <c r="I11" s="274"/>
      <c r="J11" s="275"/>
      <c r="K11" s="162"/>
      <c r="O11" s="180"/>
    </row>
    <row r="12" spans="1:17" s="179" customFormat="1" ht="18" customHeight="1" x14ac:dyDescent="0.2">
      <c r="A12" s="276"/>
      <c r="B12" s="274"/>
      <c r="C12" s="274"/>
      <c r="D12" s="274"/>
      <c r="E12" s="274"/>
      <c r="F12" s="274"/>
      <c r="G12" s="274"/>
      <c r="H12" s="274"/>
      <c r="I12" s="274"/>
      <c r="J12" s="275"/>
      <c r="K12" s="162"/>
      <c r="O12" s="180"/>
    </row>
    <row r="13" spans="1:17" s="179" customFormat="1" ht="18" customHeight="1" x14ac:dyDescent="0.2">
      <c r="A13" s="266" t="s">
        <v>148</v>
      </c>
      <c r="B13" s="267"/>
      <c r="C13" s="267"/>
      <c r="D13" s="267"/>
      <c r="E13" s="267"/>
      <c r="F13" s="267"/>
      <c r="G13" s="267"/>
      <c r="H13" s="267"/>
      <c r="I13" s="267"/>
      <c r="J13" s="268"/>
      <c r="K13" s="162"/>
      <c r="M13" s="156"/>
      <c r="N13" s="156"/>
      <c r="O13" s="156"/>
      <c r="P13" s="156"/>
      <c r="Q13" s="156"/>
    </row>
    <row r="14" spans="1:17" s="179" customFormat="1" ht="18" customHeight="1" x14ac:dyDescent="0.2">
      <c r="A14" s="266"/>
      <c r="B14" s="267"/>
      <c r="C14" s="267"/>
      <c r="D14" s="267"/>
      <c r="E14" s="267"/>
      <c r="F14" s="267"/>
      <c r="G14" s="267"/>
      <c r="H14" s="267"/>
      <c r="I14" s="267"/>
      <c r="J14" s="268"/>
      <c r="K14" s="162"/>
      <c r="L14" s="156"/>
      <c r="M14" s="156"/>
      <c r="N14" s="156"/>
      <c r="O14" s="156"/>
      <c r="P14" s="156"/>
      <c r="Q14" s="156"/>
    </row>
    <row r="15" spans="1:17" s="179" customFormat="1" ht="18" customHeight="1" x14ac:dyDescent="0.2">
      <c r="A15" s="279" t="s">
        <v>155</v>
      </c>
      <c r="B15" s="280"/>
      <c r="C15" s="280"/>
      <c r="D15" s="280"/>
      <c r="E15" s="280"/>
      <c r="F15" s="280"/>
      <c r="G15" s="280"/>
      <c r="H15" s="280"/>
      <c r="I15" s="280"/>
      <c r="J15" s="281"/>
      <c r="K15" s="162"/>
      <c r="L15" s="156"/>
      <c r="M15" s="156"/>
      <c r="N15" s="156"/>
      <c r="O15" s="156"/>
      <c r="P15" s="156"/>
      <c r="Q15" s="156"/>
    </row>
    <row r="16" spans="1:17" ht="9.9499999999999993" customHeight="1" thickBot="1" x14ac:dyDescent="0.25">
      <c r="A16" s="157"/>
      <c r="B16" s="157"/>
      <c r="C16" s="157"/>
      <c r="D16" s="157"/>
      <c r="E16" s="157"/>
      <c r="F16" s="157"/>
      <c r="G16" s="157"/>
      <c r="H16" s="157"/>
      <c r="I16" s="157"/>
      <c r="J16" s="157"/>
      <c r="L16" s="156"/>
      <c r="M16" s="156"/>
      <c r="N16" s="156"/>
      <c r="O16" s="156"/>
      <c r="P16" s="156"/>
      <c r="Q16" s="156"/>
    </row>
    <row r="17" spans="1:17" s="3" customFormat="1" ht="23.25" customHeight="1" thickBot="1" x14ac:dyDescent="0.25">
      <c r="A17" s="277" t="s">
        <v>28</v>
      </c>
      <c r="B17" s="278"/>
      <c r="C17" s="278"/>
      <c r="D17" s="278"/>
      <c r="E17" s="278"/>
      <c r="F17" s="278"/>
      <c r="G17" s="278"/>
      <c r="H17" s="278"/>
      <c r="I17" s="278"/>
      <c r="J17" s="278"/>
      <c r="K17" s="158" t="s">
        <v>156</v>
      </c>
      <c r="L17" s="190" t="s">
        <v>144</v>
      </c>
      <c r="M17" s="191"/>
      <c r="N17" s="191"/>
      <c r="O17" s="191"/>
      <c r="P17" s="191"/>
      <c r="Q17" s="192"/>
    </row>
    <row r="18" spans="1:17" s="3" customFormat="1" ht="19.5" customHeight="1" x14ac:dyDescent="0.2">
      <c r="A18" s="88" t="s">
        <v>12</v>
      </c>
      <c r="B18" s="31" t="s">
        <v>13</v>
      </c>
      <c r="C18" s="32"/>
      <c r="D18" s="33"/>
      <c r="E18" s="33"/>
      <c r="F18" s="33"/>
      <c r="G18" s="33"/>
      <c r="H18" s="33"/>
      <c r="I18" s="33"/>
      <c r="J18" s="34"/>
      <c r="K18" s="46"/>
    </row>
    <row r="19" spans="1:17" s="3" customFormat="1" ht="15" customHeight="1" x14ac:dyDescent="0.2">
      <c r="A19" s="225" t="s">
        <v>29</v>
      </c>
      <c r="B19" s="227" t="s">
        <v>3</v>
      </c>
      <c r="C19" s="239" t="s">
        <v>30</v>
      </c>
      <c r="D19" s="269"/>
      <c r="E19" s="269"/>
      <c r="F19" s="269"/>
      <c r="G19" s="270"/>
      <c r="H19" s="48" t="s">
        <v>31</v>
      </c>
      <c r="I19" s="48" t="s">
        <v>31</v>
      </c>
      <c r="J19" s="212" t="s">
        <v>6</v>
      </c>
      <c r="K19" s="46"/>
      <c r="L19" s="193" t="s">
        <v>32</v>
      </c>
      <c r="M19" s="194"/>
      <c r="N19" s="195"/>
      <c r="O19" s="42"/>
      <c r="P19" s="207" t="s">
        <v>33</v>
      </c>
      <c r="Q19" s="208"/>
    </row>
    <row r="20" spans="1:17" s="3" customFormat="1" ht="15" customHeight="1" x14ac:dyDescent="0.2">
      <c r="A20" s="226"/>
      <c r="B20" s="228"/>
      <c r="C20" s="271"/>
      <c r="D20" s="232"/>
      <c r="E20" s="232"/>
      <c r="F20" s="232"/>
      <c r="G20" s="272"/>
      <c r="H20" s="49" t="s">
        <v>34</v>
      </c>
      <c r="I20" s="49" t="s">
        <v>35</v>
      </c>
      <c r="J20" s="213"/>
      <c r="K20" s="46"/>
      <c r="L20" s="161" t="s">
        <v>7</v>
      </c>
      <c r="M20" s="161" t="s">
        <v>8</v>
      </c>
      <c r="N20" s="161" t="s">
        <v>9</v>
      </c>
      <c r="O20" s="42"/>
      <c r="P20" s="161" t="s">
        <v>10</v>
      </c>
      <c r="Q20" s="161" t="s">
        <v>11</v>
      </c>
    </row>
    <row r="21" spans="1:17" s="3" customFormat="1" ht="15" customHeight="1" x14ac:dyDescent="0.2">
      <c r="A21" s="222" t="s">
        <v>149</v>
      </c>
      <c r="B21" s="223"/>
      <c r="C21" s="223"/>
      <c r="D21" s="223"/>
      <c r="E21" s="223"/>
      <c r="F21" s="223"/>
      <c r="G21" s="223"/>
      <c r="H21" s="223"/>
      <c r="I21" s="223"/>
      <c r="J21" s="224"/>
      <c r="K21" s="46"/>
      <c r="L21" s="117"/>
      <c r="M21" s="117"/>
      <c r="N21" s="117"/>
      <c r="O21" s="42"/>
      <c r="P21" s="117"/>
      <c r="Q21" s="117"/>
    </row>
    <row r="22" spans="1:17" s="3" customFormat="1" ht="15" customHeight="1" x14ac:dyDescent="0.2">
      <c r="A22" s="111" t="s">
        <v>36</v>
      </c>
      <c r="B22" s="112" t="s">
        <v>13</v>
      </c>
      <c r="C22" s="206"/>
      <c r="D22" s="197"/>
      <c r="E22" s="197"/>
      <c r="F22" s="197"/>
      <c r="G22" s="198"/>
      <c r="H22" s="44"/>
      <c r="I22" s="44"/>
      <c r="J22" s="24"/>
      <c r="K22" s="46" t="str">
        <f>IF(J22&gt;$J$82*0.1,"Over the cap of 10%! (Ignore if non-shareholder)  "," ")&amp;IF(J22&lt;&gt;0,IF(H22="","Allocate costs!  ",""),"")&amp;IF(J22&lt;&gt;0,IF(I22="","Indicate origin!",""),"")</f>
        <v xml:space="preserve"> </v>
      </c>
      <c r="L22" s="55" t="str">
        <f t="shared" ref="L22" si="0">IF(H22="Internal",J22,"-")</f>
        <v>-</v>
      </c>
      <c r="M22" s="55" t="str">
        <f t="shared" ref="M22" si="1">IF(H22="Related",J22,"-")</f>
        <v>-</v>
      </c>
      <c r="N22" s="55" t="str">
        <f t="shared" ref="N22" si="2">IF(H22="External",J22,"-")</f>
        <v>-</v>
      </c>
      <c r="O22" s="42"/>
      <c r="P22" s="55" t="str">
        <f t="shared" ref="P22:P23" si="3">IF($I22="Canadian",IF(OR($J22="",$J22=0),"-",$J22),"-")</f>
        <v>-</v>
      </c>
      <c r="Q22" s="55" t="str">
        <f t="shared" ref="Q22:Q23" si="4">IF($I22="Non-Canadian",IF(OR($J22="",$J22=0),"-",$J22),"-")</f>
        <v>-</v>
      </c>
    </row>
    <row r="23" spans="1:17" s="3" customFormat="1" ht="15" customHeight="1" x14ac:dyDescent="0.2">
      <c r="A23" s="18"/>
      <c r="B23" s="160"/>
      <c r="C23" s="206"/>
      <c r="D23" s="197"/>
      <c r="E23" s="197"/>
      <c r="F23" s="197"/>
      <c r="G23" s="198"/>
      <c r="H23" s="44"/>
      <c r="I23" s="44"/>
      <c r="J23" s="24"/>
      <c r="K23" s="46" t="str">
        <f>IF(J23&gt;$J$82*0.1,"Over the cap of 10%! (Ignore if non-shareholder)  "," ")&amp;IF(J23&lt;&gt;0,IF(H23="","Allocate costs!  ",""),"")&amp;IF(J23&lt;&gt;0,IF(I23="","Indicate origin!",""),"")</f>
        <v xml:space="preserve"> </v>
      </c>
      <c r="L23" s="55" t="str">
        <f t="shared" ref="L23" si="5">IF(H23="Internal",J23,"-")</f>
        <v>-</v>
      </c>
      <c r="M23" s="55" t="str">
        <f t="shared" ref="M23" si="6">IF(H23="Related",J23,"-")</f>
        <v>-</v>
      </c>
      <c r="N23" s="55" t="str">
        <f t="shared" ref="N23" si="7">IF(H23="External",J23,"-")</f>
        <v>-</v>
      </c>
      <c r="O23" s="42"/>
      <c r="P23" s="55" t="str">
        <f t="shared" si="3"/>
        <v>-</v>
      </c>
      <c r="Q23" s="55" t="str">
        <f t="shared" si="4"/>
        <v>-</v>
      </c>
    </row>
    <row r="24" spans="1:17" s="3" customFormat="1" ht="15" customHeight="1" x14ac:dyDescent="0.2">
      <c r="A24" s="89" t="s">
        <v>12</v>
      </c>
      <c r="B24" s="36" t="s">
        <v>37</v>
      </c>
      <c r="C24" s="196"/>
      <c r="D24" s="197"/>
      <c r="E24" s="197"/>
      <c r="F24" s="197"/>
      <c r="G24" s="197"/>
      <c r="H24" s="197"/>
      <c r="I24" s="198"/>
      <c r="J24" s="26">
        <f>ROUND(SUM(J22:J22),0)</f>
        <v>0</v>
      </c>
      <c r="K24" s="46"/>
      <c r="L24" s="114">
        <f>ROUND(SUM(L22:L23),0)</f>
        <v>0</v>
      </c>
      <c r="M24" s="114">
        <f>ROUND(SUM(M22:M23),0)</f>
        <v>0</v>
      </c>
      <c r="N24" s="114">
        <f>ROUND(SUM(N22:N23),0)</f>
        <v>0</v>
      </c>
      <c r="O24" s="42"/>
      <c r="P24" s="114">
        <f>ROUND(SUM(P22:P23),0)</f>
        <v>0</v>
      </c>
      <c r="Q24" s="114">
        <f>ROUND(SUM(Q22:Q23),0)</f>
        <v>0</v>
      </c>
    </row>
    <row r="25" spans="1:17" s="3" customFormat="1" ht="15" customHeight="1" x14ac:dyDescent="0.2">
      <c r="A25" s="62"/>
      <c r="B25" s="62"/>
      <c r="C25" s="62"/>
      <c r="D25" s="62"/>
      <c r="E25" s="62"/>
      <c r="F25" s="62"/>
      <c r="G25" s="62"/>
      <c r="H25" s="62"/>
      <c r="I25" s="62"/>
      <c r="J25" s="62"/>
      <c r="K25" s="46"/>
      <c r="L25" s="86"/>
      <c r="M25" s="85"/>
      <c r="N25" s="85"/>
      <c r="O25" s="85"/>
      <c r="P25" s="85"/>
      <c r="Q25" s="85"/>
    </row>
    <row r="26" spans="1:17" s="1" customFormat="1" ht="19.5" customHeight="1" x14ac:dyDescent="0.25">
      <c r="A26" s="27" t="s">
        <v>14</v>
      </c>
      <c r="B26" s="31" t="s">
        <v>38</v>
      </c>
      <c r="C26" s="32"/>
      <c r="D26" s="33"/>
      <c r="E26" s="33"/>
      <c r="F26" s="33"/>
      <c r="G26" s="33"/>
      <c r="H26" s="33"/>
      <c r="I26" s="33"/>
      <c r="J26" s="34"/>
      <c r="K26" s="46"/>
      <c r="O26" s="42"/>
    </row>
    <row r="27" spans="1:17" s="3" customFormat="1" ht="15" customHeight="1" x14ac:dyDescent="0.2">
      <c r="A27" s="225" t="s">
        <v>29</v>
      </c>
      <c r="B27" s="227" t="s">
        <v>3</v>
      </c>
      <c r="C27" s="203" t="s">
        <v>39</v>
      </c>
      <c r="D27" s="204"/>
      <c r="E27" s="204"/>
      <c r="F27" s="204"/>
      <c r="G27" s="205"/>
      <c r="H27" s="48" t="s">
        <v>31</v>
      </c>
      <c r="I27" s="48" t="s">
        <v>31</v>
      </c>
      <c r="J27" s="212" t="s">
        <v>6</v>
      </c>
      <c r="K27" s="46"/>
      <c r="L27" s="193" t="s">
        <v>32</v>
      </c>
      <c r="M27" s="194"/>
      <c r="N27" s="195"/>
      <c r="O27" s="42"/>
      <c r="P27" s="207" t="s">
        <v>33</v>
      </c>
      <c r="Q27" s="208"/>
    </row>
    <row r="28" spans="1:17" s="37" customFormat="1" ht="15" customHeight="1" x14ac:dyDescent="0.2">
      <c r="A28" s="226"/>
      <c r="B28" s="228"/>
      <c r="C28" s="214" t="s">
        <v>40</v>
      </c>
      <c r="D28" s="215"/>
      <c r="E28" s="215"/>
      <c r="F28" s="215"/>
      <c r="G28" s="216"/>
      <c r="H28" s="49" t="s">
        <v>34</v>
      </c>
      <c r="I28" s="49" t="s">
        <v>35</v>
      </c>
      <c r="J28" s="213"/>
      <c r="K28" s="46"/>
      <c r="L28" s="25" t="s">
        <v>7</v>
      </c>
      <c r="M28" s="25" t="s">
        <v>8</v>
      </c>
      <c r="N28" s="25" t="s">
        <v>9</v>
      </c>
      <c r="O28" s="42"/>
      <c r="P28" s="25" t="s">
        <v>10</v>
      </c>
      <c r="Q28" s="25" t="s">
        <v>11</v>
      </c>
    </row>
    <row r="29" spans="1:17" s="37" customFormat="1" ht="15" customHeight="1" x14ac:dyDescent="0.2">
      <c r="A29" s="219" t="s">
        <v>41</v>
      </c>
      <c r="B29" s="220"/>
      <c r="C29" s="220"/>
      <c r="D29" s="220"/>
      <c r="E29" s="220"/>
      <c r="F29" s="220"/>
      <c r="G29" s="220"/>
      <c r="H29" s="220"/>
      <c r="I29" s="220"/>
      <c r="J29" s="221"/>
      <c r="K29" s="46"/>
      <c r="L29" s="117"/>
      <c r="M29" s="117"/>
      <c r="N29" s="117"/>
      <c r="O29" s="42"/>
      <c r="P29" s="117"/>
      <c r="Q29" s="117"/>
    </row>
    <row r="30" spans="1:17" s="3" customFormat="1" ht="15.75" customHeight="1" x14ac:dyDescent="0.2">
      <c r="A30" s="18" t="s">
        <v>42</v>
      </c>
      <c r="B30" s="22" t="s">
        <v>43</v>
      </c>
      <c r="C30" s="217"/>
      <c r="D30" s="199"/>
      <c r="E30" s="199"/>
      <c r="F30" s="199"/>
      <c r="G30" s="218"/>
      <c r="H30" s="44"/>
      <c r="I30" s="44"/>
      <c r="J30" s="38"/>
      <c r="K30" s="46" t="str">
        <f>IF(J30&lt;&gt;0,IF(H30="","Allocate cost!  ",""),"")&amp;IF(J30&lt;&gt;0,IF(I30="","Indicate cost origin!",""),"")</f>
        <v/>
      </c>
      <c r="L30" s="55" t="str">
        <f>IF(H30="Internal",J30,"-")</f>
        <v>-</v>
      </c>
      <c r="M30" s="55" t="str">
        <f>IF(H30="Related",J30,"-")</f>
        <v>-</v>
      </c>
      <c r="N30" s="55" t="str">
        <f>IF(H30="External",J30,"-")</f>
        <v>-</v>
      </c>
      <c r="O30" s="42"/>
      <c r="P30" s="55" t="str">
        <f>IF($I30="Canadian",IF(OR($J30="",$J30=0),"-",$J30),"-")</f>
        <v>-</v>
      </c>
      <c r="Q30" s="55" t="str">
        <f>IF($I30="Non-Canadian",IF(OR($J30="",$J30=0),"-",$J30),"-")</f>
        <v>-</v>
      </c>
    </row>
    <row r="31" spans="1:17" s="3" customFormat="1" ht="15" customHeight="1" x14ac:dyDescent="0.2">
      <c r="A31" s="28" t="s">
        <v>44</v>
      </c>
      <c r="B31" s="22" t="s">
        <v>45</v>
      </c>
      <c r="C31" s="209"/>
      <c r="D31" s="210"/>
      <c r="E31" s="210"/>
      <c r="F31" s="210"/>
      <c r="G31" s="211"/>
      <c r="H31" s="44"/>
      <c r="I31" s="44"/>
      <c r="J31" s="38"/>
      <c r="K31" s="46" t="str">
        <f>IF(J31&lt;&gt;0,IF(H31="","Allocate cost!  ",""),"")&amp;IF(J31&lt;&gt;0,IF(I31="","Indicate cost origin!",""),"")</f>
        <v/>
      </c>
      <c r="L31" s="55" t="str">
        <f t="shared" ref="L31" si="8">IF(H31="Internal",J31,"-")</f>
        <v>-</v>
      </c>
      <c r="M31" s="55" t="str">
        <f t="shared" ref="M31" si="9">IF(H31="Related",J31,"-")</f>
        <v>-</v>
      </c>
      <c r="N31" s="55" t="str">
        <f>IF(H31="External",J31,"-")</f>
        <v>-</v>
      </c>
      <c r="O31" s="42"/>
      <c r="P31" s="55" t="str">
        <f t="shared" ref="P31" si="10">IF($I31="Canadian",IF(OR($J31="",$J31=0),"-",$J31),"-")</f>
        <v>-</v>
      </c>
      <c r="Q31" s="55" t="str">
        <f t="shared" ref="Q31" si="11">IF($I31="Non-Canadian",IF(OR($J31="",$J31=0),"-",$J31),"-")</f>
        <v>-</v>
      </c>
    </row>
    <row r="32" spans="1:17" s="4" customFormat="1" ht="15" customHeight="1" x14ac:dyDescent="0.2">
      <c r="A32" s="87" t="s">
        <v>14</v>
      </c>
      <c r="B32" s="40" t="s">
        <v>46</v>
      </c>
      <c r="C32" s="200"/>
      <c r="D32" s="201"/>
      <c r="E32" s="201"/>
      <c r="F32" s="201"/>
      <c r="G32" s="201"/>
      <c r="H32" s="201"/>
      <c r="I32" s="202"/>
      <c r="J32" s="41">
        <f>ROUND(SUM(J30:J31),0)</f>
        <v>0</v>
      </c>
      <c r="K32" s="46"/>
      <c r="L32" s="115">
        <f>ROUND(SUM(L30:L31),0)</f>
        <v>0</v>
      </c>
      <c r="M32" s="115">
        <f>ROUND(SUM(M30:M31),0)</f>
        <v>0</v>
      </c>
      <c r="N32" s="115">
        <f>ROUND(SUM(N30:N31),0)</f>
        <v>0</v>
      </c>
      <c r="O32" s="42"/>
      <c r="P32" s="115">
        <f>ROUND(SUM(P30:P31),0)</f>
        <v>0</v>
      </c>
      <c r="Q32" s="115">
        <f>ROUND(SUM(Q30:Q31),0)</f>
        <v>0</v>
      </c>
    </row>
    <row r="33" spans="1:17" s="4" customFormat="1" ht="15" customHeight="1" x14ac:dyDescent="0.2">
      <c r="A33" s="92"/>
      <c r="B33" s="93"/>
      <c r="C33" s="94"/>
      <c r="D33" s="94"/>
      <c r="E33" s="94"/>
      <c r="F33" s="94"/>
      <c r="G33" s="94"/>
      <c r="H33" s="94"/>
      <c r="I33" s="94"/>
      <c r="J33" s="95"/>
      <c r="K33" s="46"/>
      <c r="L33" s="96"/>
      <c r="M33" s="96"/>
      <c r="N33" s="96"/>
      <c r="O33" s="42"/>
      <c r="P33" s="96"/>
      <c r="Q33" s="96"/>
    </row>
    <row r="34" spans="1:17" s="4" customFormat="1" ht="15" customHeight="1" x14ac:dyDescent="0.2">
      <c r="A34" s="62"/>
      <c r="B34" s="64"/>
      <c r="C34" s="64"/>
      <c r="D34" s="65"/>
      <c r="E34" s="65"/>
      <c r="F34" s="65"/>
      <c r="G34" s="65"/>
      <c r="H34" s="65"/>
      <c r="I34" s="84" t="s">
        <v>47</v>
      </c>
      <c r="J34" s="181">
        <f>SUM(J24+J32)</f>
        <v>0</v>
      </c>
      <c r="K34" s="46"/>
      <c r="L34" s="96"/>
      <c r="M34" s="96"/>
      <c r="N34" s="96"/>
      <c r="O34" s="42"/>
      <c r="P34" s="96"/>
      <c r="Q34" s="96"/>
    </row>
    <row r="35" spans="1:17" s="3" customFormat="1" ht="15" customHeight="1" x14ac:dyDescent="0.2">
      <c r="A35" s="100"/>
      <c r="B35" s="101"/>
      <c r="C35" s="199"/>
      <c r="D35" s="199"/>
      <c r="E35" s="199"/>
      <c r="F35" s="199"/>
      <c r="G35" s="199"/>
      <c r="H35" s="91"/>
      <c r="I35" s="91"/>
      <c r="J35" s="102"/>
      <c r="K35" s="46"/>
      <c r="O35" s="42"/>
    </row>
    <row r="36" spans="1:17" s="15" customFormat="1" ht="21.75" customHeight="1" thickBot="1" x14ac:dyDescent="0.25">
      <c r="A36" s="97" t="s">
        <v>48</v>
      </c>
      <c r="B36" s="98"/>
      <c r="C36" s="98"/>
      <c r="D36" s="98"/>
      <c r="E36" s="98"/>
      <c r="F36" s="98"/>
      <c r="G36" s="98"/>
      <c r="H36" s="98"/>
      <c r="I36" s="98"/>
      <c r="J36" s="99"/>
      <c r="K36" s="46"/>
      <c r="O36" s="42"/>
    </row>
    <row r="37" spans="1:17" ht="15" customHeight="1" x14ac:dyDescent="0.2">
      <c r="A37" s="219" t="s">
        <v>49</v>
      </c>
      <c r="B37" s="220"/>
      <c r="C37" s="220"/>
      <c r="D37" s="220"/>
      <c r="E37" s="220"/>
      <c r="F37" s="220"/>
      <c r="G37" s="220"/>
      <c r="H37" s="220"/>
      <c r="I37" s="220"/>
      <c r="J37" s="221"/>
    </row>
    <row r="38" spans="1:17" s="1" customFormat="1" ht="19.5" customHeight="1" x14ac:dyDescent="0.25">
      <c r="A38" s="27" t="s">
        <v>16</v>
      </c>
      <c r="B38" s="31" t="s">
        <v>50</v>
      </c>
      <c r="C38" s="32"/>
      <c r="D38" s="33"/>
      <c r="E38" s="33"/>
      <c r="F38" s="33"/>
      <c r="G38" s="33"/>
      <c r="H38" s="33"/>
      <c r="I38" s="33"/>
      <c r="J38" s="34"/>
      <c r="K38" s="46"/>
      <c r="O38" s="42"/>
    </row>
    <row r="39" spans="1:17" ht="15" customHeight="1" x14ac:dyDescent="0.2">
      <c r="A39" s="225" t="s">
        <v>29</v>
      </c>
      <c r="B39" s="227" t="s">
        <v>3</v>
      </c>
      <c r="C39" s="227" t="s">
        <v>51</v>
      </c>
      <c r="D39" s="43" t="s">
        <v>52</v>
      </c>
      <c r="E39" s="233" t="s">
        <v>53</v>
      </c>
      <c r="F39" s="234"/>
      <c r="G39" s="43" t="s">
        <v>54</v>
      </c>
      <c r="H39" s="229" t="s">
        <v>32</v>
      </c>
      <c r="I39" s="229" t="s">
        <v>163</v>
      </c>
      <c r="J39" s="212" t="s">
        <v>6</v>
      </c>
      <c r="L39" s="193" t="s">
        <v>32</v>
      </c>
      <c r="M39" s="194"/>
      <c r="N39" s="195"/>
      <c r="P39" s="207" t="s">
        <v>33</v>
      </c>
      <c r="Q39" s="208"/>
    </row>
    <row r="40" spans="1:17" ht="36.950000000000003" customHeight="1" x14ac:dyDescent="0.2">
      <c r="A40" s="226"/>
      <c r="B40" s="228"/>
      <c r="C40" s="228"/>
      <c r="D40" s="104"/>
      <c r="E40" s="105" t="s">
        <v>55</v>
      </c>
      <c r="F40" s="106" t="s">
        <v>56</v>
      </c>
      <c r="G40" s="60" t="s">
        <v>57</v>
      </c>
      <c r="H40" s="230"/>
      <c r="I40" s="230"/>
      <c r="J40" s="213"/>
      <c r="L40" s="25" t="s">
        <v>7</v>
      </c>
      <c r="M40" s="25" t="s">
        <v>8</v>
      </c>
      <c r="N40" s="25" t="s">
        <v>9</v>
      </c>
      <c r="P40" s="25" t="s">
        <v>10</v>
      </c>
      <c r="Q40" s="25" t="s">
        <v>11</v>
      </c>
    </row>
    <row r="41" spans="1:17" s="3" customFormat="1" ht="15" customHeight="1" x14ac:dyDescent="0.2">
      <c r="A41" s="222" t="s">
        <v>147</v>
      </c>
      <c r="B41" s="223"/>
      <c r="C41" s="223"/>
      <c r="D41" s="223"/>
      <c r="E41" s="223"/>
      <c r="F41" s="223"/>
      <c r="G41" s="223"/>
      <c r="H41" s="223"/>
      <c r="I41" s="223"/>
      <c r="J41" s="224"/>
      <c r="K41" s="46"/>
      <c r="L41" s="117"/>
      <c r="M41" s="117"/>
      <c r="N41" s="117"/>
      <c r="O41" s="42"/>
      <c r="P41" s="117"/>
      <c r="Q41" s="117"/>
    </row>
    <row r="42" spans="1:17" ht="24.75" customHeight="1" x14ac:dyDescent="0.2">
      <c r="A42" s="111" t="s">
        <v>58</v>
      </c>
      <c r="B42" s="112" t="s">
        <v>59</v>
      </c>
      <c r="C42" s="19"/>
      <c r="D42" s="23">
        <v>1</v>
      </c>
      <c r="E42" s="107"/>
      <c r="F42" s="44"/>
      <c r="G42" s="23"/>
      <c r="H42" s="44"/>
      <c r="I42" s="44"/>
      <c r="J42" s="24">
        <f t="shared" ref="J42" si="12">D42*E42*G42</f>
        <v>0</v>
      </c>
      <c r="K42" s="46" t="str">
        <f>IF(E42&lt;&gt;0,IF(F42="","Select unit basis!  ",""),"")&amp;IF(E42&lt;&gt;0,IF(H42="","Allocate cost!  ",""),"")&amp;IF(E42&lt;&gt;0,IF(I42="","Indicate origin!",""),"")</f>
        <v/>
      </c>
      <c r="L42" s="55" t="str">
        <f>IF(H42="Internal",J42,"-")</f>
        <v>-</v>
      </c>
      <c r="M42" s="55" t="str">
        <f>IF(H42="Related",J42,"-")</f>
        <v>-</v>
      </c>
      <c r="N42" s="55" t="str">
        <f>IF(H42="External",J42,"-")</f>
        <v>-</v>
      </c>
      <c r="P42" s="55" t="str">
        <f>IF($I42="Canadian",IF(OR($J42="",$J42=0),"-",$J42),"-")</f>
        <v>-</v>
      </c>
      <c r="Q42" s="55" t="str">
        <f>IF($I42="Non-Canadian",IF(OR($J42="",$J42=0),"-",$J42),"-")</f>
        <v>-</v>
      </c>
    </row>
    <row r="43" spans="1:17" s="1" customFormat="1" ht="15" customHeight="1" x14ac:dyDescent="0.25">
      <c r="A43" s="29" t="s">
        <v>16</v>
      </c>
      <c r="B43" s="36" t="s">
        <v>60</v>
      </c>
      <c r="C43" s="196"/>
      <c r="D43" s="197"/>
      <c r="E43" s="197"/>
      <c r="F43" s="197"/>
      <c r="G43" s="197"/>
      <c r="H43" s="197"/>
      <c r="I43" s="198"/>
      <c r="J43" s="26">
        <f>ROUND(SUM(J42:J42),0)</f>
        <v>0</v>
      </c>
      <c r="K43" s="46"/>
      <c r="L43" s="115">
        <f>ROUND(SUM(L42:L42),0)</f>
        <v>0</v>
      </c>
      <c r="M43" s="115">
        <f>ROUND(SUM(M42:M42),0)</f>
        <v>0</v>
      </c>
      <c r="N43" s="115">
        <f>ROUND(SUM(N42:N42),0)</f>
        <v>0</v>
      </c>
      <c r="O43" s="42"/>
      <c r="P43" s="115">
        <f>ROUND(SUM(P42:P42),0)</f>
        <v>0</v>
      </c>
      <c r="Q43" s="115">
        <f>ROUND(SUM(Q42:Q42),0)</f>
        <v>0</v>
      </c>
    </row>
    <row r="44" spans="1:17" s="1" customFormat="1" ht="15" customHeight="1" x14ac:dyDescent="0.25">
      <c r="A44" s="62"/>
      <c r="B44" s="64"/>
      <c r="C44" s="64"/>
      <c r="D44" s="65"/>
      <c r="E44" s="65"/>
      <c r="F44" s="65"/>
      <c r="G44" s="65"/>
      <c r="H44" s="65"/>
      <c r="I44" s="65"/>
      <c r="J44" s="66"/>
      <c r="K44" s="46"/>
      <c r="L44" s="96"/>
      <c r="M44" s="96"/>
      <c r="N44" s="96"/>
      <c r="O44" s="42"/>
      <c r="P44" s="96"/>
      <c r="Q44" s="96"/>
    </row>
    <row r="45" spans="1:17" s="1" customFormat="1" ht="19.5" customHeight="1" x14ac:dyDescent="0.25">
      <c r="A45" s="27" t="s">
        <v>17</v>
      </c>
      <c r="B45" s="31" t="s">
        <v>61</v>
      </c>
      <c r="C45" s="32"/>
      <c r="D45" s="33"/>
      <c r="E45" s="33"/>
      <c r="F45" s="33"/>
      <c r="G45" s="33"/>
      <c r="H45" s="33"/>
      <c r="I45" s="33"/>
      <c r="J45" s="34"/>
      <c r="K45" s="46"/>
      <c r="O45" s="42"/>
    </row>
    <row r="46" spans="1:17" s="1" customFormat="1" ht="19.5" customHeight="1" x14ac:dyDescent="0.25">
      <c r="A46" s="235" t="s">
        <v>29</v>
      </c>
      <c r="B46" s="237" t="s">
        <v>3</v>
      </c>
      <c r="C46" s="231" t="s">
        <v>51</v>
      </c>
      <c r="D46" s="43" t="s">
        <v>52</v>
      </c>
      <c r="E46" s="233" t="s">
        <v>53</v>
      </c>
      <c r="F46" s="234"/>
      <c r="G46" s="43" t="s">
        <v>54</v>
      </c>
      <c r="H46" s="229" t="s">
        <v>32</v>
      </c>
      <c r="I46" s="229" t="s">
        <v>163</v>
      </c>
      <c r="J46" s="212" t="s">
        <v>6</v>
      </c>
      <c r="K46" s="46"/>
      <c r="O46" s="42"/>
    </row>
    <row r="47" spans="1:17" ht="37.5" customHeight="1" x14ac:dyDescent="0.2">
      <c r="A47" s="236"/>
      <c r="B47" s="238"/>
      <c r="C47" s="232"/>
      <c r="D47" s="104"/>
      <c r="E47" s="105" t="s">
        <v>55</v>
      </c>
      <c r="F47" s="106" t="s">
        <v>56</v>
      </c>
      <c r="G47" s="60" t="s">
        <v>57</v>
      </c>
      <c r="H47" s="230"/>
      <c r="I47" s="230"/>
      <c r="J47" s="213"/>
      <c r="L47" s="193" t="s">
        <v>32</v>
      </c>
      <c r="M47" s="194"/>
      <c r="N47" s="195"/>
      <c r="P47" s="207" t="s">
        <v>33</v>
      </c>
      <c r="Q47" s="208"/>
    </row>
    <row r="48" spans="1:17" ht="15" customHeight="1" x14ac:dyDescent="0.2">
      <c r="A48" s="111" t="s">
        <v>62</v>
      </c>
      <c r="B48" s="110" t="s">
        <v>161</v>
      </c>
      <c r="C48" s="19"/>
      <c r="D48" s="23">
        <v>1</v>
      </c>
      <c r="E48" s="107"/>
      <c r="F48" s="44"/>
      <c r="G48" s="23"/>
      <c r="H48" s="44"/>
      <c r="I48" s="44"/>
      <c r="J48" s="24">
        <f t="shared" ref="J48:J52" si="13">D48*E48*G48</f>
        <v>0</v>
      </c>
      <c r="K48" s="46" t="str">
        <f t="shared" ref="K48:K52" si="14">IF(E48&lt;&gt;0,IF(F48="","Select unit basis!  ",""),"")&amp;IF(E48&lt;&gt;0,IF(H48="","Allocate cost!  ",""),"")&amp;IF(E48&lt;&gt;0,IF(I48="","Indicate origin!",""),"")</f>
        <v/>
      </c>
      <c r="L48" s="55" t="str">
        <f t="shared" ref="L48:L52" si="15">IF(H48="Internal",J48,"-")</f>
        <v>-</v>
      </c>
      <c r="M48" s="55" t="str">
        <f t="shared" ref="M48:M52" si="16">IF(H48="Related",J48,"-")</f>
        <v>-</v>
      </c>
      <c r="N48" s="55" t="str">
        <f t="shared" ref="N48:N52" si="17">IF(H48="External",J48,"-")</f>
        <v>-</v>
      </c>
      <c r="P48" s="55" t="str">
        <f t="shared" ref="P48:P52" si="18">IF($I48="Canadian",IF(OR($J48="",$J48=0),"-",$J48),"-")</f>
        <v>-</v>
      </c>
      <c r="Q48" s="55" t="str">
        <f t="shared" ref="Q48:Q52" si="19">IF($I48="Non-Canadian",IF(OR($J48="",$J48=0),"-",$J48),"-")</f>
        <v>-</v>
      </c>
    </row>
    <row r="49" spans="1:17" ht="15" customHeight="1" x14ac:dyDescent="0.2">
      <c r="A49" s="18" t="s">
        <v>63</v>
      </c>
      <c r="B49" s="58" t="s">
        <v>64</v>
      </c>
      <c r="C49" s="19"/>
      <c r="D49" s="23">
        <v>1</v>
      </c>
      <c r="E49" s="107"/>
      <c r="F49" s="44"/>
      <c r="G49" s="23"/>
      <c r="H49" s="44"/>
      <c r="I49" s="44"/>
      <c r="J49" s="24">
        <f t="shared" si="13"/>
        <v>0</v>
      </c>
      <c r="K49" s="46" t="str">
        <f t="shared" si="14"/>
        <v/>
      </c>
      <c r="L49" s="55" t="str">
        <f t="shared" si="15"/>
        <v>-</v>
      </c>
      <c r="M49" s="55" t="str">
        <f t="shared" si="16"/>
        <v>-</v>
      </c>
      <c r="N49" s="55" t="str">
        <f t="shared" si="17"/>
        <v>-</v>
      </c>
      <c r="P49" s="55" t="str">
        <f t="shared" si="18"/>
        <v>-</v>
      </c>
      <c r="Q49" s="55" t="str">
        <f t="shared" si="19"/>
        <v>-</v>
      </c>
    </row>
    <row r="50" spans="1:17" s="5" customFormat="1" ht="15" customHeight="1" x14ac:dyDescent="0.2">
      <c r="A50" s="18" t="s">
        <v>65</v>
      </c>
      <c r="B50" s="58" t="s">
        <v>66</v>
      </c>
      <c r="C50" s="19"/>
      <c r="D50" s="23">
        <v>1</v>
      </c>
      <c r="E50" s="107"/>
      <c r="F50" s="44"/>
      <c r="G50" s="23"/>
      <c r="H50" s="44"/>
      <c r="I50" s="44"/>
      <c r="J50" s="24">
        <f t="shared" si="13"/>
        <v>0</v>
      </c>
      <c r="K50" s="46" t="str">
        <f t="shared" si="14"/>
        <v/>
      </c>
      <c r="L50" s="55" t="str">
        <f t="shared" si="15"/>
        <v>-</v>
      </c>
      <c r="M50" s="55" t="str">
        <f t="shared" si="16"/>
        <v>-</v>
      </c>
      <c r="N50" s="55" t="str">
        <f t="shared" si="17"/>
        <v>-</v>
      </c>
      <c r="O50" s="42"/>
      <c r="P50" s="55" t="str">
        <f t="shared" si="18"/>
        <v>-</v>
      </c>
      <c r="Q50" s="55" t="str">
        <f t="shared" si="19"/>
        <v>-</v>
      </c>
    </row>
    <row r="51" spans="1:17" s="4" customFormat="1" ht="15" customHeight="1" x14ac:dyDescent="0.2">
      <c r="A51" s="18" t="s">
        <v>67</v>
      </c>
      <c r="B51" s="58" t="s">
        <v>68</v>
      </c>
      <c r="C51" s="19"/>
      <c r="D51" s="23">
        <v>1</v>
      </c>
      <c r="E51" s="107"/>
      <c r="F51" s="44"/>
      <c r="G51" s="23"/>
      <c r="H51" s="44"/>
      <c r="I51" s="44"/>
      <c r="J51" s="24">
        <f t="shared" si="13"/>
        <v>0</v>
      </c>
      <c r="K51" s="46" t="str">
        <f t="shared" si="14"/>
        <v/>
      </c>
      <c r="L51" s="55" t="str">
        <f t="shared" si="15"/>
        <v>-</v>
      </c>
      <c r="M51" s="55" t="str">
        <f t="shared" si="16"/>
        <v>-</v>
      </c>
      <c r="N51" s="55" t="str">
        <f t="shared" si="17"/>
        <v>-</v>
      </c>
      <c r="O51" s="42"/>
      <c r="P51" s="55" t="str">
        <f t="shared" si="18"/>
        <v>-</v>
      </c>
      <c r="Q51" s="55" t="str">
        <f t="shared" si="19"/>
        <v>-</v>
      </c>
    </row>
    <row r="52" spans="1:17" ht="15" customHeight="1" x14ac:dyDescent="0.2">
      <c r="A52" s="18" t="s">
        <v>69</v>
      </c>
      <c r="B52" s="19" t="s">
        <v>70</v>
      </c>
      <c r="C52" s="19"/>
      <c r="D52" s="23">
        <v>1</v>
      </c>
      <c r="E52" s="107"/>
      <c r="F52" s="44"/>
      <c r="G52" s="23"/>
      <c r="H52" s="44"/>
      <c r="I52" s="44"/>
      <c r="J52" s="24">
        <f t="shared" si="13"/>
        <v>0</v>
      </c>
      <c r="K52" s="46" t="str">
        <f t="shared" si="14"/>
        <v/>
      </c>
      <c r="L52" s="55" t="str">
        <f t="shared" si="15"/>
        <v>-</v>
      </c>
      <c r="M52" s="55" t="str">
        <f t="shared" si="16"/>
        <v>-</v>
      </c>
      <c r="N52" s="55" t="str">
        <f t="shared" si="17"/>
        <v>-</v>
      </c>
      <c r="P52" s="55" t="str">
        <f t="shared" si="18"/>
        <v>-</v>
      </c>
      <c r="Q52" s="55" t="str">
        <f t="shared" si="19"/>
        <v>-</v>
      </c>
    </row>
    <row r="53" spans="1:17" s="4" customFormat="1" ht="15" customHeight="1" x14ac:dyDescent="0.2">
      <c r="A53" s="29" t="s">
        <v>17</v>
      </c>
      <c r="B53" s="36" t="s">
        <v>71</v>
      </c>
      <c r="C53" s="196"/>
      <c r="D53" s="197"/>
      <c r="E53" s="197"/>
      <c r="F53" s="197"/>
      <c r="G53" s="197"/>
      <c r="H53" s="197"/>
      <c r="I53" s="198"/>
      <c r="J53" s="26">
        <f>ROUND(SUM(J48:J52),0)</f>
        <v>0</v>
      </c>
      <c r="K53" s="46"/>
      <c r="L53" s="115">
        <f>ROUND(SUM(L48:L52),0)</f>
        <v>0</v>
      </c>
      <c r="M53" s="115">
        <f>ROUND(SUM(M48:M52),0)</f>
        <v>0</v>
      </c>
      <c r="N53" s="115">
        <f>ROUND(SUM(N48:N52),0)</f>
        <v>0</v>
      </c>
      <c r="O53" s="42"/>
      <c r="P53" s="115">
        <f>ROUND(SUM(P48:P52),0)</f>
        <v>0</v>
      </c>
      <c r="Q53" s="115">
        <f>ROUND(SUM(Q48:Q52),0)</f>
        <v>0</v>
      </c>
    </row>
    <row r="54" spans="1:17" s="3" customFormat="1" ht="15" customHeight="1" x14ac:dyDescent="0.2">
      <c r="A54" s="8"/>
      <c r="B54" s="9"/>
      <c r="C54" s="10"/>
      <c r="D54" s="11"/>
      <c r="E54" s="11"/>
      <c r="F54" s="11"/>
      <c r="G54" s="11"/>
      <c r="H54" s="11"/>
      <c r="I54" s="11"/>
      <c r="J54" s="12"/>
      <c r="K54" s="46"/>
      <c r="L54" s="4"/>
      <c r="O54" s="42"/>
    </row>
    <row r="55" spans="1:17" s="1" customFormat="1" ht="19.5" customHeight="1" x14ac:dyDescent="0.25">
      <c r="A55" s="27" t="str">
        <f>"06"</f>
        <v>06</v>
      </c>
      <c r="B55" s="31" t="s">
        <v>72</v>
      </c>
      <c r="C55" s="32"/>
      <c r="D55" s="33"/>
      <c r="E55" s="33"/>
      <c r="F55" s="33"/>
      <c r="G55" s="33"/>
      <c r="H55" s="33"/>
      <c r="I55" s="33"/>
      <c r="J55" s="34"/>
      <c r="K55" s="46"/>
      <c r="O55" s="42"/>
    </row>
    <row r="56" spans="1:17" s="4" customFormat="1" ht="15" customHeight="1" x14ac:dyDescent="0.2">
      <c r="A56" s="225" t="s">
        <v>29</v>
      </c>
      <c r="B56" s="227" t="s">
        <v>3</v>
      </c>
      <c r="C56" s="227" t="s">
        <v>51</v>
      </c>
      <c r="D56" s="43" t="s">
        <v>52</v>
      </c>
      <c r="E56" s="233" t="s">
        <v>53</v>
      </c>
      <c r="F56" s="234"/>
      <c r="G56" s="43" t="s">
        <v>54</v>
      </c>
      <c r="H56" s="229" t="s">
        <v>32</v>
      </c>
      <c r="I56" s="229" t="s">
        <v>163</v>
      </c>
      <c r="J56" s="212" t="s">
        <v>6</v>
      </c>
      <c r="K56" s="46"/>
      <c r="L56" s="193" t="s">
        <v>32</v>
      </c>
      <c r="M56" s="194"/>
      <c r="N56" s="195"/>
      <c r="O56" s="42"/>
      <c r="P56" s="207" t="s">
        <v>33</v>
      </c>
      <c r="Q56" s="208"/>
    </row>
    <row r="57" spans="1:17" ht="36.950000000000003" customHeight="1" x14ac:dyDescent="0.2">
      <c r="A57" s="226"/>
      <c r="B57" s="228"/>
      <c r="C57" s="228"/>
      <c r="D57" s="104"/>
      <c r="E57" s="105" t="s">
        <v>55</v>
      </c>
      <c r="F57" s="106" t="s">
        <v>56</v>
      </c>
      <c r="G57" s="60" t="s">
        <v>57</v>
      </c>
      <c r="H57" s="230"/>
      <c r="I57" s="230"/>
      <c r="J57" s="213"/>
      <c r="L57" s="25" t="s">
        <v>7</v>
      </c>
      <c r="M57" s="25" t="s">
        <v>8</v>
      </c>
      <c r="N57" s="25" t="s">
        <v>9</v>
      </c>
      <c r="P57" s="25" t="s">
        <v>10</v>
      </c>
      <c r="Q57" s="25" t="s">
        <v>11</v>
      </c>
    </row>
    <row r="58" spans="1:17" ht="15" customHeight="1" x14ac:dyDescent="0.2">
      <c r="A58" s="111" t="s">
        <v>73</v>
      </c>
      <c r="B58" s="113" t="s">
        <v>74</v>
      </c>
      <c r="C58" s="19"/>
      <c r="D58" s="23">
        <v>1</v>
      </c>
      <c r="E58" s="107"/>
      <c r="F58" s="44"/>
      <c r="G58" s="23"/>
      <c r="H58" s="44"/>
      <c r="I58" s="44"/>
      <c r="J58" s="24">
        <f t="shared" ref="J58:J61" si="20">D58*E58*G58</f>
        <v>0</v>
      </c>
      <c r="K58" s="46" t="str">
        <f t="shared" ref="K58:K61" si="21">IF(E58&lt;&gt;0,IF(F58="","Select unit basis!  ",""),"")&amp;IF(E58&lt;&gt;0,IF(H58="","Allocate cost!  ",""),"")&amp;IF(E58&lt;&gt;0,IF(I58="","Indicate origin!",""),"")</f>
        <v/>
      </c>
      <c r="L58" s="55" t="str">
        <f t="shared" ref="L58" si="22">IF(H58="Internal",J58,"-")</f>
        <v>-</v>
      </c>
      <c r="M58" s="55" t="str">
        <f t="shared" ref="M58" si="23">IF(H58="Related",J58,"-")</f>
        <v>-</v>
      </c>
      <c r="N58" s="55" t="str">
        <f t="shared" ref="N58" si="24">IF(H58="External",J58,"-")</f>
        <v>-</v>
      </c>
      <c r="P58" s="55" t="str">
        <f t="shared" ref="P58:P61" si="25">IF($I58="Canadian",IF(OR($J58="",$J58=0),"-",$J58),"-")</f>
        <v>-</v>
      </c>
      <c r="Q58" s="55" t="str">
        <f t="shared" ref="Q58:Q61" si="26">IF($I58="Non-Canadian",IF(OR($J58="",$J58=0),"-",$J58),"-")</f>
        <v>-</v>
      </c>
    </row>
    <row r="59" spans="1:17" ht="15" customHeight="1" x14ac:dyDescent="0.2">
      <c r="A59" s="18" t="s">
        <v>75</v>
      </c>
      <c r="B59" s="19" t="s">
        <v>76</v>
      </c>
      <c r="C59" s="19"/>
      <c r="D59" s="23">
        <v>1</v>
      </c>
      <c r="E59" s="107"/>
      <c r="F59" s="44"/>
      <c r="G59" s="23"/>
      <c r="H59" s="44"/>
      <c r="I59" s="44"/>
      <c r="J59" s="24">
        <f t="shared" si="20"/>
        <v>0</v>
      </c>
      <c r="K59" s="46" t="str">
        <f t="shared" si="21"/>
        <v/>
      </c>
      <c r="L59" s="55" t="str">
        <f t="shared" ref="L59:L61" si="27">IF(H59="Internal",J59,"-")</f>
        <v>-</v>
      </c>
      <c r="M59" s="55" t="str">
        <f t="shared" ref="M59:M61" si="28">IF(H59="Related",J59,"-")</f>
        <v>-</v>
      </c>
      <c r="N59" s="55" t="str">
        <f t="shared" ref="N59:N61" si="29">IF(H59="External",J59,"-")</f>
        <v>-</v>
      </c>
      <c r="P59" s="55" t="str">
        <f t="shared" si="25"/>
        <v>-</v>
      </c>
      <c r="Q59" s="55" t="str">
        <f t="shared" si="26"/>
        <v>-</v>
      </c>
    </row>
    <row r="60" spans="1:17" ht="15" customHeight="1" x14ac:dyDescent="0.2">
      <c r="A60" s="18" t="s">
        <v>77</v>
      </c>
      <c r="B60" s="19" t="s">
        <v>78</v>
      </c>
      <c r="C60" s="19"/>
      <c r="D60" s="23">
        <v>1</v>
      </c>
      <c r="E60" s="107"/>
      <c r="F60" s="44"/>
      <c r="G60" s="23"/>
      <c r="H60" s="44"/>
      <c r="I60" s="44"/>
      <c r="J60" s="24">
        <f t="shared" si="20"/>
        <v>0</v>
      </c>
      <c r="K60" s="46" t="str">
        <f t="shared" si="21"/>
        <v/>
      </c>
      <c r="L60" s="55" t="str">
        <f t="shared" si="27"/>
        <v>-</v>
      </c>
      <c r="M60" s="55" t="str">
        <f t="shared" si="28"/>
        <v>-</v>
      </c>
      <c r="N60" s="55" t="str">
        <f t="shared" si="29"/>
        <v>-</v>
      </c>
      <c r="P60" s="55" t="str">
        <f t="shared" si="25"/>
        <v>-</v>
      </c>
      <c r="Q60" s="55" t="str">
        <f t="shared" si="26"/>
        <v>-</v>
      </c>
    </row>
    <row r="61" spans="1:17" s="4" customFormat="1" ht="15" customHeight="1" x14ac:dyDescent="0.2">
      <c r="A61" s="28" t="s">
        <v>79</v>
      </c>
      <c r="B61" s="19" t="s">
        <v>70</v>
      </c>
      <c r="C61" s="19"/>
      <c r="D61" s="23">
        <v>1</v>
      </c>
      <c r="E61" s="107"/>
      <c r="F61" s="44"/>
      <c r="G61" s="23"/>
      <c r="H61" s="44"/>
      <c r="I61" s="44"/>
      <c r="J61" s="24">
        <f t="shared" si="20"/>
        <v>0</v>
      </c>
      <c r="K61" s="46" t="str">
        <f t="shared" si="21"/>
        <v/>
      </c>
      <c r="L61" s="55" t="str">
        <f t="shared" si="27"/>
        <v>-</v>
      </c>
      <c r="M61" s="55" t="str">
        <f t="shared" si="28"/>
        <v>-</v>
      </c>
      <c r="N61" s="55" t="str">
        <f t="shared" si="29"/>
        <v>-</v>
      </c>
      <c r="O61" s="42"/>
      <c r="P61" s="55" t="str">
        <f t="shared" si="25"/>
        <v>-</v>
      </c>
      <c r="Q61" s="55" t="str">
        <f t="shared" si="26"/>
        <v>-</v>
      </c>
    </row>
    <row r="62" spans="1:17" s="1" customFormat="1" ht="15" customHeight="1" x14ac:dyDescent="0.25">
      <c r="A62" s="29" t="s">
        <v>18</v>
      </c>
      <c r="B62" s="30" t="s">
        <v>80</v>
      </c>
      <c r="C62" s="196"/>
      <c r="D62" s="197"/>
      <c r="E62" s="197"/>
      <c r="F62" s="197"/>
      <c r="G62" s="197"/>
      <c r="H62" s="197"/>
      <c r="I62" s="198"/>
      <c r="J62" s="26">
        <f>ROUND(SUM(J58:J61),0)</f>
        <v>0</v>
      </c>
      <c r="K62" s="46"/>
      <c r="L62" s="114">
        <f>ROUND(SUM(L58:L61),0)</f>
        <v>0</v>
      </c>
      <c r="M62" s="114">
        <f>ROUND(SUM(M58:M61),0)</f>
        <v>0</v>
      </c>
      <c r="N62" s="114">
        <f>ROUND(SUM(N58:N61),0)</f>
        <v>0</v>
      </c>
      <c r="O62" s="42"/>
      <c r="P62" s="114">
        <f>ROUND(SUM(P58:P61),0)</f>
        <v>0</v>
      </c>
      <c r="Q62" s="114">
        <f>ROUND(SUM(Q58:Q61),0)</f>
        <v>0</v>
      </c>
    </row>
    <row r="63" spans="1:17" ht="15" customHeight="1" x14ac:dyDescent="0.2">
      <c r="A63" s="3"/>
      <c r="B63" s="3"/>
      <c r="C63" s="3"/>
      <c r="D63" s="2"/>
      <c r="E63" s="2"/>
      <c r="F63" s="2"/>
      <c r="G63" s="2"/>
      <c r="H63" s="2"/>
      <c r="I63" s="2"/>
      <c r="J63" s="7"/>
    </row>
    <row r="64" spans="1:17" s="1" customFormat="1" ht="19.5" customHeight="1" x14ac:dyDescent="0.25">
      <c r="A64" s="27" t="s">
        <v>19</v>
      </c>
      <c r="B64" s="31" t="s">
        <v>81</v>
      </c>
      <c r="C64" s="32"/>
      <c r="D64" s="33"/>
      <c r="E64" s="33"/>
      <c r="F64" s="33"/>
      <c r="G64" s="33"/>
      <c r="H64" s="33"/>
      <c r="I64" s="33"/>
      <c r="J64" s="34"/>
      <c r="K64" s="46"/>
      <c r="O64" s="42"/>
    </row>
    <row r="65" spans="1:17" s="5" customFormat="1" ht="15" customHeight="1" x14ac:dyDescent="0.2">
      <c r="A65" s="225" t="s">
        <v>29</v>
      </c>
      <c r="B65" s="227" t="s">
        <v>3</v>
      </c>
      <c r="C65" s="227" t="s">
        <v>51</v>
      </c>
      <c r="D65" s="43" t="s">
        <v>52</v>
      </c>
      <c r="E65" s="233" t="s">
        <v>53</v>
      </c>
      <c r="F65" s="234"/>
      <c r="G65" s="43" t="s">
        <v>54</v>
      </c>
      <c r="H65" s="229" t="s">
        <v>32</v>
      </c>
      <c r="I65" s="229" t="s">
        <v>163</v>
      </c>
      <c r="J65" s="212" t="s">
        <v>6</v>
      </c>
      <c r="K65" s="46"/>
      <c r="L65" s="193" t="s">
        <v>32</v>
      </c>
      <c r="M65" s="194"/>
      <c r="N65" s="195"/>
      <c r="O65" s="42"/>
      <c r="P65" s="207" t="s">
        <v>33</v>
      </c>
      <c r="Q65" s="208"/>
    </row>
    <row r="66" spans="1:17" ht="36.950000000000003" customHeight="1" x14ac:dyDescent="0.2">
      <c r="A66" s="226"/>
      <c r="B66" s="228"/>
      <c r="C66" s="228"/>
      <c r="D66" s="104"/>
      <c r="E66" s="105" t="s">
        <v>55</v>
      </c>
      <c r="F66" s="106" t="s">
        <v>56</v>
      </c>
      <c r="G66" s="60" t="s">
        <v>57</v>
      </c>
      <c r="H66" s="230"/>
      <c r="I66" s="230"/>
      <c r="J66" s="213"/>
      <c r="L66" s="25" t="s">
        <v>7</v>
      </c>
      <c r="M66" s="25" t="s">
        <v>8</v>
      </c>
      <c r="N66" s="25" t="s">
        <v>9</v>
      </c>
      <c r="P66" s="25" t="s">
        <v>10</v>
      </c>
      <c r="Q66" s="25" t="s">
        <v>11</v>
      </c>
    </row>
    <row r="67" spans="1:17" ht="15" customHeight="1" x14ac:dyDescent="0.2">
      <c r="A67" s="18" t="s">
        <v>82</v>
      </c>
      <c r="B67" s="19" t="s">
        <v>83</v>
      </c>
      <c r="C67" s="19"/>
      <c r="D67" s="23">
        <v>1</v>
      </c>
      <c r="E67" s="107"/>
      <c r="F67" s="44"/>
      <c r="G67" s="23"/>
      <c r="H67" s="44"/>
      <c r="I67" s="44"/>
      <c r="J67" s="24">
        <f t="shared" ref="J67:J68" si="30">D67*E67*G67</f>
        <v>0</v>
      </c>
      <c r="K67" s="46" t="str">
        <f t="shared" ref="K67:K68" si="31">IF(E67&lt;&gt;0,IF(F67="","Select unit basis!  ",""),"")&amp;IF(E67&lt;&gt;0,IF(H67="","Allocate cost!  ",""),"")&amp;IF(E67&lt;&gt;0,IF(I67="","Indicate origin!",""),"")</f>
        <v/>
      </c>
      <c r="L67" s="55" t="str">
        <f t="shared" ref="L67" si="32">IF(H67="Internal",J67,"-")</f>
        <v>-</v>
      </c>
      <c r="M67" s="55" t="str">
        <f t="shared" ref="M67" si="33">IF(H67="Related",J67,"-")</f>
        <v>-</v>
      </c>
      <c r="N67" s="55" t="str">
        <f t="shared" ref="N67" si="34">IF(H67="External",J67,"-")</f>
        <v>-</v>
      </c>
      <c r="P67" s="55" t="str">
        <f t="shared" ref="P67:P68" si="35">IF($I67="Canadian",IF(OR($J67="",$J67=0),"-",$J67),"-")</f>
        <v>-</v>
      </c>
      <c r="Q67" s="55" t="str">
        <f t="shared" ref="Q67:Q68" si="36">IF($I67="Non-Canadian",IF(OR($J67="",$J67=0),"-",$J67),"-")</f>
        <v>-</v>
      </c>
    </row>
    <row r="68" spans="1:17" ht="15" customHeight="1" x14ac:dyDescent="0.2">
      <c r="A68" s="18" t="s">
        <v>84</v>
      </c>
      <c r="B68" s="19" t="s">
        <v>70</v>
      </c>
      <c r="C68" s="19"/>
      <c r="D68" s="23">
        <v>1</v>
      </c>
      <c r="E68" s="107"/>
      <c r="F68" s="44"/>
      <c r="G68" s="23"/>
      <c r="H68" s="44"/>
      <c r="I68" s="44"/>
      <c r="J68" s="24">
        <f t="shared" si="30"/>
        <v>0</v>
      </c>
      <c r="K68" s="46" t="str">
        <f t="shared" si="31"/>
        <v/>
      </c>
      <c r="L68" s="55" t="str">
        <f t="shared" ref="L68" si="37">IF(H68="Internal",J68,"-")</f>
        <v>-</v>
      </c>
      <c r="M68" s="55" t="str">
        <f t="shared" ref="M68" si="38">IF(H68="Related",J68,"-")</f>
        <v>-</v>
      </c>
      <c r="N68" s="55" t="str">
        <f t="shared" ref="N68" si="39">IF(H68="External",J68,"-")</f>
        <v>-</v>
      </c>
      <c r="P68" s="55" t="str">
        <f t="shared" si="35"/>
        <v>-</v>
      </c>
      <c r="Q68" s="55" t="str">
        <f t="shared" si="36"/>
        <v>-</v>
      </c>
    </row>
    <row r="69" spans="1:17" s="1" customFormat="1" ht="15" customHeight="1" x14ac:dyDescent="0.25">
      <c r="A69" s="29" t="s">
        <v>19</v>
      </c>
      <c r="B69" s="31" t="s">
        <v>85</v>
      </c>
      <c r="C69" s="259"/>
      <c r="D69" s="197"/>
      <c r="E69" s="197"/>
      <c r="F69" s="197"/>
      <c r="G69" s="197"/>
      <c r="H69" s="197"/>
      <c r="I69" s="198"/>
      <c r="J69" s="26">
        <f>ROUND(SUM(J67:J68),0)</f>
        <v>0</v>
      </c>
      <c r="K69" s="46"/>
      <c r="L69" s="114">
        <f>ROUND(SUM(L67:L68),0)</f>
        <v>0</v>
      </c>
      <c r="M69" s="114">
        <f>ROUND(SUM(M67:M68),0)</f>
        <v>0</v>
      </c>
      <c r="N69" s="114">
        <f>ROUND(SUM(N67:N68),0)</f>
        <v>0</v>
      </c>
      <c r="O69" s="42"/>
      <c r="P69" s="114">
        <f>ROUND(SUM(P67:P68),0)</f>
        <v>0</v>
      </c>
      <c r="Q69" s="114">
        <f>ROUND(SUM(Q67:Q68),0)</f>
        <v>0</v>
      </c>
    </row>
    <row r="70" spans="1:17" ht="15" customHeight="1" x14ac:dyDescent="0.2">
      <c r="A70" s="39"/>
      <c r="B70" s="16"/>
      <c r="C70" s="16"/>
      <c r="D70" s="17"/>
      <c r="E70" s="17"/>
      <c r="F70" s="17"/>
      <c r="G70" s="17"/>
      <c r="H70" s="17"/>
      <c r="I70" s="17"/>
      <c r="J70" s="17"/>
    </row>
    <row r="71" spans="1:17" s="1" customFormat="1" ht="19.5" customHeight="1" x14ac:dyDescent="0.25">
      <c r="A71" s="27" t="s">
        <v>20</v>
      </c>
      <c r="B71" s="31" t="s">
        <v>86</v>
      </c>
      <c r="C71" s="32"/>
      <c r="D71" s="33"/>
      <c r="E71" s="33"/>
      <c r="F71" s="33"/>
      <c r="G71" s="33"/>
      <c r="H71" s="33"/>
      <c r="I71" s="33"/>
      <c r="J71" s="34"/>
      <c r="K71" s="46"/>
      <c r="O71" s="42"/>
    </row>
    <row r="72" spans="1:17" ht="15" customHeight="1" x14ac:dyDescent="0.2">
      <c r="A72" s="225" t="s">
        <v>29</v>
      </c>
      <c r="B72" s="227" t="s">
        <v>3</v>
      </c>
      <c r="C72" s="227" t="s">
        <v>51</v>
      </c>
      <c r="D72" s="43" t="s">
        <v>52</v>
      </c>
      <c r="E72" s="233" t="s">
        <v>53</v>
      </c>
      <c r="F72" s="234"/>
      <c r="G72" s="43" t="s">
        <v>54</v>
      </c>
      <c r="H72" s="229" t="s">
        <v>32</v>
      </c>
      <c r="I72" s="229" t="s">
        <v>163</v>
      </c>
      <c r="J72" s="212" t="s">
        <v>6</v>
      </c>
      <c r="L72" s="193" t="s">
        <v>32</v>
      </c>
      <c r="M72" s="194"/>
      <c r="N72" s="195"/>
      <c r="P72" s="207" t="s">
        <v>33</v>
      </c>
      <c r="Q72" s="208"/>
    </row>
    <row r="73" spans="1:17" s="4" customFormat="1" ht="36.950000000000003" customHeight="1" x14ac:dyDescent="0.2">
      <c r="A73" s="226"/>
      <c r="B73" s="228"/>
      <c r="C73" s="228"/>
      <c r="D73" s="104"/>
      <c r="E73" s="105" t="s">
        <v>55</v>
      </c>
      <c r="F73" s="106" t="s">
        <v>56</v>
      </c>
      <c r="G73" s="60" t="s">
        <v>57</v>
      </c>
      <c r="H73" s="230"/>
      <c r="I73" s="230"/>
      <c r="J73" s="213"/>
      <c r="K73" s="46"/>
      <c r="L73" s="25" t="s">
        <v>7</v>
      </c>
      <c r="M73" s="25" t="s">
        <v>8</v>
      </c>
      <c r="N73" s="25" t="s">
        <v>9</v>
      </c>
      <c r="O73" s="42"/>
      <c r="P73" s="25" t="s">
        <v>10</v>
      </c>
      <c r="Q73" s="25" t="s">
        <v>11</v>
      </c>
    </row>
    <row r="74" spans="1:17" s="4" customFormat="1" ht="15" customHeight="1" x14ac:dyDescent="0.2">
      <c r="A74" s="18" t="s">
        <v>87</v>
      </c>
      <c r="B74" s="19" t="s">
        <v>88</v>
      </c>
      <c r="C74" s="19"/>
      <c r="D74" s="23">
        <v>1</v>
      </c>
      <c r="E74" s="107"/>
      <c r="F74" s="44"/>
      <c r="G74" s="23"/>
      <c r="H74" s="44"/>
      <c r="I74" s="44"/>
      <c r="J74" s="24">
        <f t="shared" ref="J74:J79" si="40">D74*E74*G74</f>
        <v>0</v>
      </c>
      <c r="K74" s="46" t="str">
        <f t="shared" ref="K74:K79" si="41">IF(E74&lt;&gt;0,IF(F74="","Select unit basis!  ",""),"")&amp;IF(E74&lt;&gt;0,IF(H74="","Allocate cost!  ",""),"")&amp;IF(E74&lt;&gt;0,IF(I74="","Indicate origin!",""),"")</f>
        <v/>
      </c>
      <c r="L74" s="55" t="str">
        <f t="shared" ref="L74" si="42">IF(H74="Internal",J74,"-")</f>
        <v>-</v>
      </c>
      <c r="M74" s="55" t="str">
        <f t="shared" ref="M74" si="43">IF(H74="Related",J74,"-")</f>
        <v>-</v>
      </c>
      <c r="N74" s="55" t="str">
        <f t="shared" ref="N74" si="44">IF(H74="External",J74,"-")</f>
        <v>-</v>
      </c>
      <c r="O74" s="42"/>
      <c r="P74" s="55" t="str">
        <f t="shared" ref="P74:P79" si="45">IF($I74="Canadian",IF(OR($J74="",$J74=0),"-",$J74),"-")</f>
        <v>-</v>
      </c>
      <c r="Q74" s="55" t="str">
        <f t="shared" ref="Q74:Q79" si="46">IF($I74="Non-Canadian",IF(OR($J74="",$J74=0),"-",$J74),"-")</f>
        <v>-</v>
      </c>
    </row>
    <row r="75" spans="1:17" s="3" customFormat="1" ht="15" customHeight="1" x14ac:dyDescent="0.2">
      <c r="A75" s="18" t="s">
        <v>89</v>
      </c>
      <c r="B75" s="19" t="s">
        <v>90</v>
      </c>
      <c r="C75" s="19"/>
      <c r="D75" s="23">
        <v>1</v>
      </c>
      <c r="E75" s="107"/>
      <c r="F75" s="44"/>
      <c r="G75" s="23"/>
      <c r="H75" s="44"/>
      <c r="I75" s="44"/>
      <c r="J75" s="24">
        <f t="shared" si="40"/>
        <v>0</v>
      </c>
      <c r="K75" s="46" t="str">
        <f t="shared" si="41"/>
        <v/>
      </c>
      <c r="L75" s="55" t="str">
        <f t="shared" ref="L75:L79" si="47">IF(H75="Internal",J75,"-")</f>
        <v>-</v>
      </c>
      <c r="M75" s="55" t="str">
        <f t="shared" ref="M75:M79" si="48">IF(H75="Related",J75,"-")</f>
        <v>-</v>
      </c>
      <c r="N75" s="55" t="str">
        <f t="shared" ref="N75:N79" si="49">IF(H75="External",J75,"-")</f>
        <v>-</v>
      </c>
      <c r="O75" s="42"/>
      <c r="P75" s="55" t="str">
        <f t="shared" si="45"/>
        <v>-</v>
      </c>
      <c r="Q75" s="55" t="str">
        <f t="shared" si="46"/>
        <v>-</v>
      </c>
    </row>
    <row r="76" spans="1:17" s="5" customFormat="1" ht="15" customHeight="1" x14ac:dyDescent="0.2">
      <c r="A76" s="18" t="s">
        <v>91</v>
      </c>
      <c r="B76" s="19" t="s">
        <v>92</v>
      </c>
      <c r="C76" s="19"/>
      <c r="D76" s="23">
        <v>1</v>
      </c>
      <c r="E76" s="107"/>
      <c r="F76" s="44"/>
      <c r="G76" s="23"/>
      <c r="H76" s="44"/>
      <c r="I76" s="44"/>
      <c r="J76" s="24">
        <f t="shared" si="40"/>
        <v>0</v>
      </c>
      <c r="K76" s="46" t="str">
        <f t="shared" si="41"/>
        <v/>
      </c>
      <c r="L76" s="55" t="str">
        <f t="shared" si="47"/>
        <v>-</v>
      </c>
      <c r="M76" s="55" t="str">
        <f t="shared" si="48"/>
        <v>-</v>
      </c>
      <c r="N76" s="55" t="str">
        <f t="shared" si="49"/>
        <v>-</v>
      </c>
      <c r="O76" s="42"/>
      <c r="P76" s="55" t="str">
        <f t="shared" si="45"/>
        <v>-</v>
      </c>
      <c r="Q76" s="55" t="str">
        <f t="shared" si="46"/>
        <v>-</v>
      </c>
    </row>
    <row r="77" spans="1:17" ht="15" customHeight="1" x14ac:dyDescent="0.2">
      <c r="A77" s="18" t="s">
        <v>93</v>
      </c>
      <c r="B77" s="19" t="s">
        <v>94</v>
      </c>
      <c r="C77" s="19"/>
      <c r="D77" s="23">
        <v>1</v>
      </c>
      <c r="E77" s="107"/>
      <c r="F77" s="44"/>
      <c r="G77" s="23"/>
      <c r="H77" s="44"/>
      <c r="I77" s="44"/>
      <c r="J77" s="24">
        <f t="shared" si="40"/>
        <v>0</v>
      </c>
      <c r="K77" s="46" t="str">
        <f t="shared" si="41"/>
        <v/>
      </c>
      <c r="L77" s="55" t="str">
        <f t="shared" si="47"/>
        <v>-</v>
      </c>
      <c r="M77" s="55" t="str">
        <f t="shared" si="48"/>
        <v>-</v>
      </c>
      <c r="N77" s="55" t="str">
        <f t="shared" si="49"/>
        <v>-</v>
      </c>
      <c r="P77" s="55" t="str">
        <f t="shared" si="45"/>
        <v>-</v>
      </c>
      <c r="Q77" s="55" t="str">
        <f t="shared" si="46"/>
        <v>-</v>
      </c>
    </row>
    <row r="78" spans="1:17" ht="15" customHeight="1" x14ac:dyDescent="0.2">
      <c r="A78" s="61" t="s">
        <v>95</v>
      </c>
      <c r="B78" s="19" t="s">
        <v>96</v>
      </c>
      <c r="C78" s="19"/>
      <c r="D78" s="23">
        <v>1</v>
      </c>
      <c r="E78" s="107"/>
      <c r="F78" s="44"/>
      <c r="G78" s="23"/>
      <c r="H78" s="44"/>
      <c r="I78" s="44"/>
      <c r="J78" s="24">
        <f t="shared" si="40"/>
        <v>0</v>
      </c>
      <c r="K78" s="46" t="str">
        <f t="shared" si="41"/>
        <v/>
      </c>
      <c r="L78" s="55" t="str">
        <f t="shared" si="47"/>
        <v>-</v>
      </c>
      <c r="M78" s="55" t="str">
        <f t="shared" si="48"/>
        <v>-</v>
      </c>
      <c r="N78" s="55" t="str">
        <f t="shared" si="49"/>
        <v>-</v>
      </c>
      <c r="P78" s="55" t="str">
        <f t="shared" si="45"/>
        <v>-</v>
      </c>
      <c r="Q78" s="55" t="str">
        <f t="shared" si="46"/>
        <v>-</v>
      </c>
    </row>
    <row r="79" spans="1:17" ht="15" customHeight="1" x14ac:dyDescent="0.2">
      <c r="A79" s="18" t="s">
        <v>97</v>
      </c>
      <c r="B79" s="19" t="s">
        <v>70</v>
      </c>
      <c r="C79" s="19"/>
      <c r="D79" s="23">
        <v>1</v>
      </c>
      <c r="E79" s="107"/>
      <c r="F79" s="44"/>
      <c r="G79" s="23"/>
      <c r="H79" s="44"/>
      <c r="I79" s="44"/>
      <c r="J79" s="24">
        <f t="shared" si="40"/>
        <v>0</v>
      </c>
      <c r="K79" s="46" t="str">
        <f t="shared" si="41"/>
        <v/>
      </c>
      <c r="L79" s="55" t="str">
        <f t="shared" si="47"/>
        <v>-</v>
      </c>
      <c r="M79" s="55" t="str">
        <f t="shared" si="48"/>
        <v>-</v>
      </c>
      <c r="N79" s="55" t="str">
        <f t="shared" si="49"/>
        <v>-</v>
      </c>
      <c r="P79" s="55" t="str">
        <f t="shared" si="45"/>
        <v>-</v>
      </c>
      <c r="Q79" s="55" t="str">
        <f t="shared" si="46"/>
        <v>-</v>
      </c>
    </row>
    <row r="80" spans="1:17" s="1" customFormat="1" ht="15" customHeight="1" x14ac:dyDescent="0.25">
      <c r="A80" s="29" t="s">
        <v>20</v>
      </c>
      <c r="B80" s="30" t="s">
        <v>98</v>
      </c>
      <c r="C80" s="196"/>
      <c r="D80" s="197"/>
      <c r="E80" s="197"/>
      <c r="F80" s="197"/>
      <c r="G80" s="197"/>
      <c r="H80" s="197"/>
      <c r="I80" s="198"/>
      <c r="J80" s="26">
        <f>ROUND(SUM(J74:J79),0)</f>
        <v>0</v>
      </c>
      <c r="K80" s="46"/>
      <c r="L80" s="114">
        <f>ROUND(SUM(L74:L79),0)</f>
        <v>0</v>
      </c>
      <c r="M80" s="114">
        <f>ROUND(SUM(M74:M79),0)</f>
        <v>0</v>
      </c>
      <c r="N80" s="114">
        <f>ROUND(SUM(N74:N79),0)</f>
        <v>0</v>
      </c>
      <c r="O80" s="42"/>
      <c r="P80" s="114">
        <f>ROUND(SUM(P74:P79),0)</f>
        <v>0</v>
      </c>
      <c r="Q80" s="114">
        <f>ROUND(SUM(Q74:Q79),0)</f>
        <v>0</v>
      </c>
    </row>
    <row r="81" spans="1:17" s="1" customFormat="1" ht="12" customHeight="1" thickBot="1" x14ac:dyDescent="0.3">
      <c r="A81" s="62"/>
      <c r="B81" s="64"/>
      <c r="C81" s="64"/>
      <c r="D81" s="65"/>
      <c r="E81" s="65"/>
      <c r="F81" s="65"/>
      <c r="G81" s="65"/>
      <c r="H81" s="65"/>
      <c r="I81" s="65"/>
      <c r="J81" s="66"/>
      <c r="K81" s="46"/>
      <c r="L81" s="116"/>
      <c r="M81" s="116"/>
      <c r="N81" s="116"/>
      <c r="O81" s="42"/>
      <c r="P81" s="116"/>
      <c r="Q81" s="116"/>
    </row>
    <row r="82" spans="1:17" s="1" customFormat="1" ht="15" customHeight="1" thickBot="1" x14ac:dyDescent="0.3">
      <c r="A82" s="62"/>
      <c r="B82" s="64"/>
      <c r="C82" s="64"/>
      <c r="D82" s="65"/>
      <c r="E82" s="65"/>
      <c r="F82" s="65"/>
      <c r="G82" s="65"/>
      <c r="I82" s="84" t="s">
        <v>99</v>
      </c>
      <c r="J82" s="159">
        <f>SUM(J80+J69+J62+J53+J43)</f>
        <v>0</v>
      </c>
      <c r="K82" s="46"/>
      <c r="L82" s="116"/>
      <c r="M82" s="116"/>
      <c r="N82" s="116"/>
      <c r="O82" s="42"/>
      <c r="P82" s="116"/>
      <c r="Q82" s="116"/>
    </row>
    <row r="83" spans="1:17" ht="12" customHeight="1" thickBot="1" x14ac:dyDescent="0.25">
      <c r="A83" s="3"/>
      <c r="B83" s="3"/>
      <c r="C83" s="3"/>
      <c r="D83" s="2"/>
      <c r="E83" s="2"/>
      <c r="F83" s="2"/>
      <c r="G83" s="2"/>
      <c r="H83" s="2"/>
      <c r="I83" s="2"/>
      <c r="J83" s="2"/>
    </row>
    <row r="84" spans="1:17" ht="24" customHeight="1" thickBot="1" x14ac:dyDescent="0.25">
      <c r="A84" s="253" t="s">
        <v>100</v>
      </c>
      <c r="B84" s="254"/>
      <c r="C84" s="254"/>
      <c r="D84" s="254"/>
      <c r="E84" s="254"/>
      <c r="F84" s="254"/>
      <c r="G84" s="254"/>
      <c r="H84" s="254"/>
      <c r="I84" s="254"/>
      <c r="J84" s="255"/>
    </row>
    <row r="85" spans="1:17" s="1" customFormat="1" ht="19.5" customHeight="1" x14ac:dyDescent="0.25">
      <c r="A85" s="27" t="s">
        <v>22</v>
      </c>
      <c r="B85" s="31" t="s">
        <v>101</v>
      </c>
      <c r="C85" s="32"/>
      <c r="D85" s="33"/>
      <c r="E85" s="33"/>
      <c r="F85" s="33"/>
      <c r="G85" s="33"/>
      <c r="H85" s="33"/>
      <c r="I85" s="33"/>
      <c r="J85" s="34"/>
      <c r="K85" s="46"/>
      <c r="O85" s="42"/>
    </row>
    <row r="86" spans="1:17" s="1" customFormat="1" ht="15" customHeight="1" x14ac:dyDescent="0.25">
      <c r="A86" s="222" t="s">
        <v>102</v>
      </c>
      <c r="B86" s="257"/>
      <c r="C86" s="257"/>
      <c r="D86" s="257"/>
      <c r="E86" s="257"/>
      <c r="F86" s="257"/>
      <c r="G86" s="257"/>
      <c r="H86" s="257"/>
      <c r="I86" s="257"/>
      <c r="J86" s="258"/>
      <c r="K86" s="46"/>
      <c r="O86" s="42"/>
    </row>
    <row r="87" spans="1:17" ht="15" customHeight="1" x14ac:dyDescent="0.2">
      <c r="A87" s="225" t="s">
        <v>29</v>
      </c>
      <c r="B87" s="227" t="s">
        <v>3</v>
      </c>
      <c r="C87" s="203" t="s">
        <v>103</v>
      </c>
      <c r="D87" s="204"/>
      <c r="E87" s="204"/>
      <c r="F87" s="204"/>
      <c r="G87" s="205"/>
      <c r="H87" s="229" t="s">
        <v>32</v>
      </c>
      <c r="I87" s="229" t="s">
        <v>163</v>
      </c>
      <c r="J87" s="212" t="s">
        <v>6</v>
      </c>
      <c r="L87" s="193" t="s">
        <v>32</v>
      </c>
      <c r="M87" s="194"/>
      <c r="N87" s="195"/>
      <c r="P87" s="207" t="s">
        <v>33</v>
      </c>
      <c r="Q87" s="208"/>
    </row>
    <row r="88" spans="1:17" s="37" customFormat="1" ht="15" customHeight="1" x14ac:dyDescent="0.2">
      <c r="A88" s="226"/>
      <c r="B88" s="228"/>
      <c r="C88" s="214" t="s">
        <v>104</v>
      </c>
      <c r="D88" s="215"/>
      <c r="E88" s="215"/>
      <c r="F88" s="215"/>
      <c r="G88" s="216"/>
      <c r="H88" s="230"/>
      <c r="I88" s="230"/>
      <c r="J88" s="213"/>
      <c r="K88" s="46"/>
      <c r="L88" s="25" t="s">
        <v>7</v>
      </c>
      <c r="M88" s="25" t="s">
        <v>8</v>
      </c>
      <c r="N88" s="25" t="s">
        <v>9</v>
      </c>
      <c r="O88" s="42"/>
      <c r="P88" s="25" t="s">
        <v>10</v>
      </c>
      <c r="Q88" s="25" t="s">
        <v>11</v>
      </c>
    </row>
    <row r="89" spans="1:17" ht="15" customHeight="1" x14ac:dyDescent="0.2">
      <c r="A89" s="18" t="s">
        <v>105</v>
      </c>
      <c r="B89" s="19" t="s">
        <v>106</v>
      </c>
      <c r="C89" s="209"/>
      <c r="D89" s="210"/>
      <c r="E89" s="210"/>
      <c r="F89" s="210"/>
      <c r="G89" s="211"/>
      <c r="H89" s="44"/>
      <c r="I89" s="44"/>
      <c r="J89" s="38"/>
      <c r="K89" s="46" t="str">
        <f>IF(J89&lt;&gt;0,IF(H89="","Allocate cost!  ",""),"")&amp;IF(J89&lt;&gt;0,IF(I89="","Indicate cost origin!",""),"")</f>
        <v/>
      </c>
      <c r="L89" s="55" t="str">
        <f t="shared" ref="L89:L91" si="50">IF(H89="Internal",J89,"-")</f>
        <v>-</v>
      </c>
      <c r="M89" s="55" t="str">
        <f t="shared" ref="M89:M91" si="51">IF(H89="Related",J89,"-")</f>
        <v>-</v>
      </c>
      <c r="N89" s="55" t="str">
        <f t="shared" ref="N89:N91" si="52">IF(H89="External",J89,"-")</f>
        <v>-</v>
      </c>
      <c r="P89" s="55" t="str">
        <f t="shared" ref="P89:P91" si="53">IF($I89="Canadian",IF(OR($J89="",$J89=0),"-",$J89),"-")</f>
        <v>-</v>
      </c>
      <c r="Q89" s="55" t="str">
        <f t="shared" ref="Q89:Q91" si="54">IF($I89="Non-Canadian",IF(OR($J89="",$J89=0),"-",$J89),"-")</f>
        <v>-</v>
      </c>
    </row>
    <row r="90" spans="1:17" ht="15" customHeight="1" x14ac:dyDescent="0.2">
      <c r="A90" s="18" t="s">
        <v>107</v>
      </c>
      <c r="B90" s="19" t="s">
        <v>108</v>
      </c>
      <c r="C90" s="209"/>
      <c r="D90" s="210"/>
      <c r="E90" s="210"/>
      <c r="F90" s="210"/>
      <c r="G90" s="211"/>
      <c r="H90" s="44"/>
      <c r="I90" s="44"/>
      <c r="J90" s="38"/>
      <c r="K90" s="46" t="str">
        <f>IF(J90&lt;&gt;0,IF(H90="","Allocate cost!  ",""),"")&amp;IF(J90&lt;&gt;0,IF(I90="","Indicate cost origin!",""),"")</f>
        <v/>
      </c>
      <c r="L90" s="55" t="str">
        <f t="shared" si="50"/>
        <v>-</v>
      </c>
      <c r="M90" s="55" t="str">
        <f t="shared" si="51"/>
        <v>-</v>
      </c>
      <c r="N90" s="55" t="str">
        <f t="shared" si="52"/>
        <v>-</v>
      </c>
      <c r="P90" s="55" t="str">
        <f t="shared" si="53"/>
        <v>-</v>
      </c>
      <c r="Q90" s="55" t="str">
        <f t="shared" si="54"/>
        <v>-</v>
      </c>
    </row>
    <row r="91" spans="1:17" ht="15" customHeight="1" x14ac:dyDescent="0.2">
      <c r="A91" s="18" t="s">
        <v>109</v>
      </c>
      <c r="B91" s="19" t="s">
        <v>70</v>
      </c>
      <c r="C91" s="209"/>
      <c r="D91" s="210"/>
      <c r="E91" s="210"/>
      <c r="F91" s="210"/>
      <c r="G91" s="211"/>
      <c r="H91" s="44"/>
      <c r="I91" s="44"/>
      <c r="J91" s="38"/>
      <c r="K91" s="46" t="str">
        <f>IF(J91&lt;&gt;0,IF(H91="","Allocate cost!  ",""),"")&amp;IF(J91&lt;&gt;0,IF(I91="","Indicate cost origin!",""),"")</f>
        <v/>
      </c>
      <c r="L91" s="55" t="str">
        <f t="shared" si="50"/>
        <v>-</v>
      </c>
      <c r="M91" s="55" t="str">
        <f t="shared" si="51"/>
        <v>-</v>
      </c>
      <c r="N91" s="55" t="str">
        <f t="shared" si="52"/>
        <v>-</v>
      </c>
      <c r="P91" s="55" t="str">
        <f t="shared" si="53"/>
        <v>-</v>
      </c>
      <c r="Q91" s="55" t="str">
        <f t="shared" si="54"/>
        <v>-</v>
      </c>
    </row>
    <row r="92" spans="1:17" s="1" customFormat="1" ht="15" customHeight="1" x14ac:dyDescent="0.25">
      <c r="A92" s="29" t="s">
        <v>22</v>
      </c>
      <c r="B92" s="30" t="s">
        <v>110</v>
      </c>
      <c r="C92" s="35"/>
      <c r="D92" s="256"/>
      <c r="E92" s="256"/>
      <c r="F92" s="256"/>
      <c r="G92" s="256"/>
      <c r="H92" s="256"/>
      <c r="I92" s="202"/>
      <c r="J92" s="26">
        <f>ROUND(SUM(J89:J91),0)</f>
        <v>0</v>
      </c>
      <c r="K92" s="46"/>
      <c r="L92" s="115">
        <f>ROUND(SUM(L89:L91),0)</f>
        <v>0</v>
      </c>
      <c r="M92" s="115">
        <f>ROUND(SUM(M89:M91),0)</f>
        <v>0</v>
      </c>
      <c r="N92" s="115">
        <f>ROUND(SUM(N89:N91),0)</f>
        <v>0</v>
      </c>
      <c r="O92" s="42"/>
      <c r="P92" s="115">
        <f>ROUND(SUM(P89:P91),0)</f>
        <v>0</v>
      </c>
      <c r="Q92" s="115">
        <f>ROUND(SUM(Q89:Q91),0)</f>
        <v>0</v>
      </c>
    </row>
    <row r="93" spans="1:17" ht="15" customHeight="1" thickBot="1" x14ac:dyDescent="0.25">
      <c r="A93" s="3"/>
      <c r="B93" s="3"/>
      <c r="C93" s="3"/>
      <c r="D93" s="2"/>
      <c r="E93" s="2"/>
      <c r="F93" s="2"/>
      <c r="G93" s="2"/>
      <c r="H93" s="2"/>
      <c r="I93" s="2"/>
      <c r="J93" s="7"/>
    </row>
    <row r="94" spans="1:17" ht="23.25" customHeight="1" thickBot="1" x14ac:dyDescent="0.25">
      <c r="A94" s="253" t="s">
        <v>111</v>
      </c>
      <c r="B94" s="254"/>
      <c r="C94" s="254"/>
      <c r="D94" s="254"/>
      <c r="E94" s="254"/>
      <c r="F94" s="254"/>
      <c r="G94" s="254"/>
      <c r="H94" s="254"/>
      <c r="I94" s="254"/>
      <c r="J94" s="255"/>
    </row>
    <row r="95" spans="1:17" ht="15" customHeight="1" x14ac:dyDescent="0.2">
      <c r="A95" s="225" t="s">
        <v>29</v>
      </c>
      <c r="B95" s="227" t="s">
        <v>3</v>
      </c>
      <c r="C95" s="239"/>
      <c r="D95" s="240"/>
      <c r="E95" s="240"/>
      <c r="F95" s="240"/>
      <c r="G95" s="241"/>
      <c r="H95" s="229" t="s">
        <v>32</v>
      </c>
      <c r="I95" s="229" t="s">
        <v>163</v>
      </c>
      <c r="J95" s="212" t="s">
        <v>6</v>
      </c>
      <c r="L95" s="193" t="s">
        <v>32</v>
      </c>
      <c r="M95" s="194"/>
      <c r="N95" s="195"/>
      <c r="P95" s="207" t="s">
        <v>33</v>
      </c>
      <c r="Q95" s="208"/>
    </row>
    <row r="96" spans="1:17" s="37" customFormat="1" ht="15" customHeight="1" x14ac:dyDescent="0.2">
      <c r="A96" s="226"/>
      <c r="B96" s="228"/>
      <c r="C96" s="242"/>
      <c r="D96" s="243"/>
      <c r="E96" s="243"/>
      <c r="F96" s="243"/>
      <c r="G96" s="244"/>
      <c r="H96" s="230"/>
      <c r="I96" s="230"/>
      <c r="J96" s="213"/>
      <c r="K96" s="46"/>
      <c r="L96" s="25" t="s">
        <v>7</v>
      </c>
      <c r="M96" s="25" t="s">
        <v>8</v>
      </c>
      <c r="N96" s="25" t="s">
        <v>9</v>
      </c>
      <c r="O96" s="42"/>
      <c r="P96" s="25" t="s">
        <v>10</v>
      </c>
      <c r="Q96" s="25" t="s">
        <v>11</v>
      </c>
    </row>
    <row r="97" spans="1:17" ht="15" customHeight="1" x14ac:dyDescent="0.2">
      <c r="A97" s="29" t="s">
        <v>24</v>
      </c>
      <c r="B97" s="20" t="s">
        <v>112</v>
      </c>
      <c r="C97" s="250" t="s">
        <v>113</v>
      </c>
      <c r="D97" s="251"/>
      <c r="E97" s="251"/>
      <c r="F97" s="251"/>
      <c r="G97" s="252"/>
      <c r="H97" s="44"/>
      <c r="I97" s="44"/>
      <c r="J97" s="54"/>
      <c r="K97" s="46" t="str">
        <f>IF(J97&gt;(SUM(J34+J82+J92))*0.1,"Over the cap of 10%!  ","")&amp;IF(J97&lt;&gt;0,IF(H97="","Allocate cost!  ",""),"")&amp;IF(J97&lt;&gt;0,IF(I97="","Indicate cost origin!",""),"")</f>
        <v/>
      </c>
      <c r="L97" s="55">
        <f>IF($H97="Internal",ROUND($J97,0),0)</f>
        <v>0</v>
      </c>
      <c r="M97" s="55">
        <f>IF($H97="Related",ROUND($J97,0),0)</f>
        <v>0</v>
      </c>
      <c r="N97" s="55">
        <f>IF($H97="External",ROUND($J97,0),0)</f>
        <v>0</v>
      </c>
      <c r="P97" s="55">
        <f>IF($I97="Canadian",IF(OR($J97="",$J97=0),0,ROUND($J97,0)),0)</f>
        <v>0</v>
      </c>
      <c r="Q97" s="55">
        <f>IF($I97="Non-Canadian",IF(OR($J97="",$J97=0),0,ROUND($J97,0)),0)</f>
        <v>0</v>
      </c>
    </row>
    <row r="98" spans="1:17" ht="12" customHeight="1" x14ac:dyDescent="0.2">
      <c r="A98" s="62"/>
      <c r="B98" s="64"/>
      <c r="C98" s="9"/>
      <c r="D98" s="9"/>
      <c r="E98" s="9"/>
      <c r="F98" s="9"/>
      <c r="G98" s="9"/>
      <c r="H98" s="9"/>
      <c r="I98" s="9"/>
      <c r="J98" s="9"/>
      <c r="L98" s="96"/>
      <c r="M98" s="96"/>
      <c r="N98" s="96"/>
      <c r="P98" s="96"/>
      <c r="Q98" s="96"/>
    </row>
    <row r="99" spans="1:17" s="52" customFormat="1" ht="15" customHeight="1" x14ac:dyDescent="0.25">
      <c r="A99" s="50"/>
      <c r="B99" s="248"/>
      <c r="C99" s="249"/>
      <c r="D99" s="249"/>
      <c r="E99" s="249"/>
      <c r="F99" s="249"/>
      <c r="G99" s="249"/>
      <c r="H99" s="249"/>
      <c r="I99" s="103" t="s">
        <v>114</v>
      </c>
      <c r="J99" s="26">
        <f>J24+J32+J43+J53+J62+J69+J80+J92+J97</f>
        <v>0</v>
      </c>
      <c r="K99" s="51"/>
      <c r="L99" s="26">
        <f>L24+L32+L43+L53+L62+L69+L80+L92+L97</f>
        <v>0</v>
      </c>
      <c r="M99" s="26">
        <f>M24+M32+M43+M53+M62+M69+M80+M92+M97</f>
        <v>0</v>
      </c>
      <c r="N99" s="26">
        <f>N24+N32+N43+N53+N62+N69+N80+N92+N97</f>
        <v>0</v>
      </c>
      <c r="O99" s="53"/>
      <c r="P99" s="26">
        <f>P24+P32+P43+P53+P62+P69+P80+P92+P97</f>
        <v>0</v>
      </c>
      <c r="Q99" s="26">
        <f>Q24+Q32+Q43+Q53+Q62+Q69+Q80+Q92+Q97</f>
        <v>0</v>
      </c>
    </row>
    <row r="100" spans="1:17" ht="12" customHeight="1" x14ac:dyDescent="0.2">
      <c r="A100" s="13"/>
      <c r="B100" s="3"/>
      <c r="C100" s="3"/>
      <c r="D100" s="3"/>
      <c r="E100" s="3"/>
      <c r="F100" s="3"/>
      <c r="G100" s="3"/>
      <c r="H100" s="3"/>
      <c r="I100" s="3"/>
      <c r="J100" s="3"/>
      <c r="N100" s="90">
        <f>SUM(L99:N99)</f>
        <v>0</v>
      </c>
      <c r="Q100" s="90">
        <f>SUM(P99:Q99)</f>
        <v>0</v>
      </c>
    </row>
    <row r="101" spans="1:17" s="163" customFormat="1" ht="15" customHeight="1" x14ac:dyDescent="0.2">
      <c r="A101" s="245" t="s">
        <v>115</v>
      </c>
      <c r="B101" s="246"/>
      <c r="C101" s="246"/>
      <c r="D101" s="246"/>
      <c r="E101" s="246"/>
      <c r="F101" s="246"/>
      <c r="G101" s="246"/>
      <c r="H101" s="246"/>
      <c r="I101" s="246"/>
      <c r="J101" s="247"/>
      <c r="K101" s="162"/>
      <c r="O101" s="162"/>
    </row>
    <row r="102" spans="1:17" ht="15" customHeight="1" x14ac:dyDescent="0.2">
      <c r="A102" s="13"/>
      <c r="B102" s="3"/>
      <c r="C102" s="3"/>
      <c r="D102" s="3"/>
      <c r="E102" s="3"/>
      <c r="F102" s="3"/>
      <c r="G102" s="3"/>
      <c r="H102" s="3"/>
      <c r="I102" s="3"/>
      <c r="J102" s="3"/>
    </row>
    <row r="103" spans="1:17" ht="15" customHeight="1" x14ac:dyDescent="0.2">
      <c r="A103" s="166" t="s">
        <v>173</v>
      </c>
      <c r="B103" s="3"/>
      <c r="C103" s="3"/>
      <c r="D103" s="3"/>
      <c r="E103" s="3"/>
      <c r="F103" s="3"/>
      <c r="G103" s="3"/>
      <c r="H103" s="3"/>
      <c r="I103" s="3"/>
      <c r="J103" s="3"/>
    </row>
    <row r="104" spans="1:17" ht="15" customHeight="1" x14ac:dyDescent="0.2">
      <c r="A104" s="13"/>
      <c r="B104" s="3"/>
      <c r="C104" s="3"/>
      <c r="D104" s="3"/>
      <c r="E104" s="3"/>
      <c r="F104" s="3"/>
      <c r="G104" s="3"/>
      <c r="H104" s="3"/>
      <c r="I104" s="3"/>
      <c r="J104" s="3"/>
    </row>
    <row r="105" spans="1:17" ht="15" customHeight="1" x14ac:dyDescent="0.2">
      <c r="A105" s="13"/>
      <c r="B105" s="3"/>
      <c r="C105" s="3"/>
      <c r="D105" s="3"/>
      <c r="E105" s="3"/>
      <c r="F105" s="3"/>
      <c r="G105" s="3"/>
      <c r="H105" s="3"/>
      <c r="I105" s="3"/>
      <c r="J105" s="3"/>
    </row>
    <row r="106" spans="1:17" ht="15" customHeight="1" x14ac:dyDescent="0.2">
      <c r="A106" s="13"/>
      <c r="B106" s="3"/>
      <c r="C106" s="3"/>
      <c r="D106" s="3"/>
      <c r="E106" s="3"/>
      <c r="F106" s="3"/>
      <c r="G106" s="3"/>
      <c r="H106" s="3"/>
      <c r="I106" s="3"/>
      <c r="J106" s="3"/>
    </row>
    <row r="107" spans="1:17" ht="15" customHeight="1" x14ac:dyDescent="0.2">
      <c r="A107" s="13"/>
      <c r="B107" s="3"/>
      <c r="C107" s="3"/>
      <c r="D107" s="3"/>
      <c r="E107" s="3"/>
      <c r="F107" s="3"/>
      <c r="G107" s="3"/>
      <c r="H107" s="3"/>
      <c r="I107" s="3"/>
      <c r="J107" s="3"/>
    </row>
    <row r="108" spans="1:17" ht="15" customHeight="1" x14ac:dyDescent="0.2">
      <c r="A108" s="13"/>
      <c r="B108" s="3"/>
      <c r="C108" s="3"/>
      <c r="D108" s="3"/>
      <c r="E108" s="3"/>
      <c r="F108" s="3"/>
      <c r="G108" s="3"/>
      <c r="H108" s="3"/>
      <c r="I108" s="3"/>
      <c r="J108" s="3"/>
    </row>
    <row r="109" spans="1:17" ht="15" customHeight="1" x14ac:dyDescent="0.2">
      <c r="A109" s="13"/>
      <c r="B109" s="3"/>
      <c r="C109" s="3"/>
      <c r="D109" s="3"/>
      <c r="E109" s="3"/>
      <c r="F109" s="3"/>
      <c r="G109" s="3"/>
      <c r="H109" s="3"/>
      <c r="I109" s="3"/>
      <c r="J109" s="3"/>
    </row>
    <row r="110" spans="1:17" ht="15" customHeight="1" x14ac:dyDescent="0.2">
      <c r="A110" s="13"/>
      <c r="B110" s="3"/>
      <c r="C110" s="3"/>
      <c r="D110" s="3"/>
      <c r="E110" s="3"/>
      <c r="F110" s="3"/>
      <c r="G110" s="3"/>
      <c r="H110" s="3"/>
      <c r="I110" s="3"/>
      <c r="J110" s="3"/>
    </row>
    <row r="111" spans="1:17" ht="15" customHeight="1" x14ac:dyDescent="0.2">
      <c r="A111" s="13"/>
      <c r="B111" s="3"/>
      <c r="C111" s="3"/>
      <c r="D111" s="3"/>
      <c r="E111" s="3"/>
      <c r="F111" s="3"/>
      <c r="G111" s="3"/>
      <c r="H111" s="3"/>
      <c r="I111" s="3"/>
      <c r="J111" s="3"/>
    </row>
    <row r="112" spans="1:17" ht="15" customHeight="1" x14ac:dyDescent="0.2">
      <c r="A112" s="13"/>
      <c r="B112" s="3"/>
      <c r="C112" s="3"/>
      <c r="D112" s="3"/>
      <c r="E112" s="3"/>
      <c r="F112" s="3"/>
      <c r="G112" s="3"/>
      <c r="H112" s="3"/>
      <c r="I112" s="3"/>
      <c r="J112" s="3"/>
    </row>
    <row r="113" spans="1:10" ht="15" customHeight="1" x14ac:dyDescent="0.2">
      <c r="A113" s="13"/>
      <c r="B113" s="3"/>
      <c r="C113" s="3"/>
      <c r="D113" s="3"/>
      <c r="E113" s="3"/>
      <c r="F113" s="3"/>
      <c r="G113" s="3"/>
      <c r="H113" s="3"/>
      <c r="I113" s="3"/>
      <c r="J113" s="3"/>
    </row>
    <row r="114" spans="1:10" ht="15" customHeight="1" x14ac:dyDescent="0.2">
      <c r="A114" s="13"/>
      <c r="B114" s="3"/>
      <c r="C114" s="3"/>
      <c r="D114" s="3"/>
      <c r="E114" s="3"/>
      <c r="F114" s="3"/>
      <c r="G114" s="3"/>
      <c r="H114" s="3"/>
      <c r="I114" s="3"/>
      <c r="J114" s="3"/>
    </row>
    <row r="115" spans="1:10" ht="15" customHeight="1" x14ac:dyDescent="0.2">
      <c r="A115" s="13"/>
      <c r="B115" s="3"/>
      <c r="C115" s="3"/>
      <c r="D115" s="3"/>
      <c r="E115" s="3"/>
      <c r="F115" s="3"/>
      <c r="G115" s="3"/>
      <c r="H115" s="3"/>
      <c r="I115" s="3"/>
      <c r="J115" s="3"/>
    </row>
    <row r="116" spans="1:10" ht="15" customHeight="1" x14ac:dyDescent="0.2">
      <c r="A116" s="13"/>
      <c r="B116" s="3"/>
      <c r="C116" s="3"/>
      <c r="D116" s="3"/>
      <c r="E116" s="3"/>
      <c r="F116" s="3"/>
      <c r="G116" s="3"/>
      <c r="H116" s="3"/>
      <c r="I116" s="3"/>
      <c r="J116" s="3"/>
    </row>
    <row r="117" spans="1:10" ht="15" customHeight="1" x14ac:dyDescent="0.2">
      <c r="A117" s="13"/>
      <c r="B117" s="3"/>
      <c r="C117" s="3"/>
      <c r="D117" s="3"/>
      <c r="E117" s="3"/>
      <c r="F117" s="3"/>
      <c r="G117" s="3"/>
      <c r="H117" s="3"/>
      <c r="I117" s="3"/>
      <c r="J117" s="3"/>
    </row>
    <row r="118" spans="1:10" ht="15" customHeight="1" x14ac:dyDescent="0.2">
      <c r="A118" s="13"/>
      <c r="B118" s="3"/>
      <c r="C118" s="3"/>
      <c r="D118" s="3"/>
      <c r="E118" s="3"/>
      <c r="F118" s="3"/>
      <c r="G118" s="3"/>
      <c r="H118" s="3"/>
      <c r="I118" s="3"/>
      <c r="J118" s="3"/>
    </row>
    <row r="119" spans="1:10" ht="15" customHeight="1" x14ac:dyDescent="0.2">
      <c r="A119" s="13"/>
      <c r="B119" s="3"/>
      <c r="C119" s="3"/>
      <c r="D119" s="3"/>
      <c r="E119" s="3"/>
      <c r="F119" s="3"/>
      <c r="G119" s="3"/>
      <c r="H119" s="3"/>
      <c r="I119" s="3"/>
      <c r="J119" s="3"/>
    </row>
    <row r="120" spans="1:10" ht="15" customHeight="1" x14ac:dyDescent="0.2">
      <c r="A120" s="13"/>
      <c r="B120" s="3"/>
      <c r="C120" s="3"/>
      <c r="D120" s="3"/>
      <c r="E120" s="3"/>
      <c r="F120" s="3"/>
      <c r="G120" s="3"/>
      <c r="H120" s="3"/>
      <c r="I120" s="3"/>
      <c r="J120" s="3"/>
    </row>
    <row r="121" spans="1:10" ht="15" customHeight="1" x14ac:dyDescent="0.2">
      <c r="A121" s="13"/>
      <c r="B121" s="3"/>
      <c r="C121" s="3"/>
      <c r="D121" s="3"/>
      <c r="E121" s="3"/>
      <c r="F121" s="3"/>
      <c r="G121" s="3"/>
      <c r="H121" s="3"/>
      <c r="I121" s="3"/>
      <c r="J121" s="3"/>
    </row>
    <row r="122" spans="1:10" ht="15" customHeight="1" x14ac:dyDescent="0.2">
      <c r="A122" s="13"/>
      <c r="B122" s="3"/>
      <c r="C122" s="3"/>
      <c r="D122" s="3"/>
      <c r="E122" s="3"/>
      <c r="F122" s="3"/>
      <c r="G122" s="3"/>
      <c r="H122" s="3"/>
      <c r="I122" s="3"/>
      <c r="J122" s="3"/>
    </row>
    <row r="123" spans="1:10" ht="15" customHeight="1" x14ac:dyDescent="0.2">
      <c r="A123" s="13"/>
      <c r="B123" s="3"/>
      <c r="C123" s="3"/>
      <c r="D123" s="3"/>
      <c r="E123" s="3"/>
      <c r="F123" s="3"/>
      <c r="G123" s="3"/>
      <c r="H123" s="3"/>
      <c r="I123" s="3"/>
      <c r="J123" s="3"/>
    </row>
    <row r="124" spans="1:10" ht="15" customHeight="1" x14ac:dyDescent="0.2">
      <c r="A124" s="13"/>
      <c r="B124" s="3"/>
      <c r="C124" s="3"/>
      <c r="D124" s="3"/>
      <c r="E124" s="3"/>
      <c r="F124" s="3"/>
      <c r="G124" s="3"/>
      <c r="H124" s="3"/>
      <c r="I124" s="3"/>
      <c r="J124" s="3"/>
    </row>
    <row r="125" spans="1:10" ht="15" customHeight="1" x14ac:dyDescent="0.2">
      <c r="A125" s="13"/>
      <c r="B125" s="3"/>
      <c r="C125" s="3"/>
      <c r="D125" s="3"/>
      <c r="E125" s="3"/>
      <c r="F125" s="3"/>
      <c r="G125" s="3"/>
      <c r="H125" s="3"/>
      <c r="I125" s="3"/>
      <c r="J125" s="3"/>
    </row>
    <row r="144" spans="4:6" ht="15" hidden="1" customHeight="1" x14ac:dyDescent="0.2">
      <c r="D144" s="4" t="s">
        <v>116</v>
      </c>
      <c r="F144" s="4" t="s">
        <v>117</v>
      </c>
    </row>
    <row r="145" spans="4:9" ht="15" hidden="1" customHeight="1" x14ac:dyDescent="0.2">
      <c r="D145" s="3" t="s">
        <v>118</v>
      </c>
      <c r="F145" s="3" t="s">
        <v>119</v>
      </c>
      <c r="G145" s="3"/>
      <c r="H145" s="14" t="s">
        <v>7</v>
      </c>
      <c r="I145" s="14" t="s">
        <v>10</v>
      </c>
    </row>
    <row r="146" spans="4:9" ht="15" hidden="1" customHeight="1" x14ac:dyDescent="0.2">
      <c r="D146" s="3" t="s">
        <v>120</v>
      </c>
      <c r="F146" s="3" t="s">
        <v>121</v>
      </c>
      <c r="G146" s="3"/>
      <c r="H146" s="14" t="s">
        <v>8</v>
      </c>
      <c r="I146" s="14" t="s">
        <v>11</v>
      </c>
    </row>
    <row r="147" spans="4:9" ht="15" hidden="1" customHeight="1" x14ac:dyDescent="0.2">
      <c r="F147" s="3" t="s">
        <v>122</v>
      </c>
      <c r="G147" s="3"/>
      <c r="H147" s="14" t="s">
        <v>9</v>
      </c>
      <c r="I147" s="14"/>
    </row>
    <row r="148" spans="4:9" ht="15" hidden="1" customHeight="1" x14ac:dyDescent="0.2">
      <c r="F148" s="3" t="s">
        <v>118</v>
      </c>
      <c r="G148" s="3"/>
      <c r="H148" s="14"/>
      <c r="I148" s="14"/>
    </row>
    <row r="149" spans="4:9" ht="15" hidden="1" customHeight="1" x14ac:dyDescent="0.2">
      <c r="F149" s="3" t="s">
        <v>123</v>
      </c>
      <c r="G149" s="3"/>
      <c r="H149" s="14"/>
      <c r="I149" s="14"/>
    </row>
  </sheetData>
  <mergeCells count="109">
    <mergeCell ref="A8:J8"/>
    <mergeCell ref="A9:J9"/>
    <mergeCell ref="A13:J14"/>
    <mergeCell ref="B19:B20"/>
    <mergeCell ref="J19:J20"/>
    <mergeCell ref="A19:A20"/>
    <mergeCell ref="C19:G20"/>
    <mergeCell ref="A11:J12"/>
    <mergeCell ref="A17:J17"/>
    <mergeCell ref="A15:J15"/>
    <mergeCell ref="L65:N65"/>
    <mergeCell ref="J65:J66"/>
    <mergeCell ref="C89:G89"/>
    <mergeCell ref="P87:Q87"/>
    <mergeCell ref="P65:Q65"/>
    <mergeCell ref="L72:N72"/>
    <mergeCell ref="L87:N87"/>
    <mergeCell ref="C80:I80"/>
    <mergeCell ref="A84:J84"/>
    <mergeCell ref="A87:A88"/>
    <mergeCell ref="J87:J88"/>
    <mergeCell ref="C88:G88"/>
    <mergeCell ref="J72:J73"/>
    <mergeCell ref="A86:J86"/>
    <mergeCell ref="I65:I66"/>
    <mergeCell ref="H72:H73"/>
    <mergeCell ref="I72:I73"/>
    <mergeCell ref="H87:H88"/>
    <mergeCell ref="I87:I88"/>
    <mergeCell ref="A72:A73"/>
    <mergeCell ref="C69:I69"/>
    <mergeCell ref="E72:F72"/>
    <mergeCell ref="L95:N95"/>
    <mergeCell ref="J95:J96"/>
    <mergeCell ref="B95:B96"/>
    <mergeCell ref="C95:G95"/>
    <mergeCell ref="C96:G96"/>
    <mergeCell ref="H95:H96"/>
    <mergeCell ref="I95:I96"/>
    <mergeCell ref="A101:J101"/>
    <mergeCell ref="P72:Q72"/>
    <mergeCell ref="C91:G91"/>
    <mergeCell ref="C90:G90"/>
    <mergeCell ref="B99:H99"/>
    <mergeCell ref="C97:G97"/>
    <mergeCell ref="A94:J94"/>
    <mergeCell ref="A95:A96"/>
    <mergeCell ref="D92:I92"/>
    <mergeCell ref="P95:Q95"/>
    <mergeCell ref="C72:C73"/>
    <mergeCell ref="B72:B73"/>
    <mergeCell ref="P39:Q39"/>
    <mergeCell ref="A56:A57"/>
    <mergeCell ref="B56:B57"/>
    <mergeCell ref="L39:N39"/>
    <mergeCell ref="C87:G87"/>
    <mergeCell ref="B87:B88"/>
    <mergeCell ref="B39:B40"/>
    <mergeCell ref="C39:C40"/>
    <mergeCell ref="J39:J40"/>
    <mergeCell ref="C43:I43"/>
    <mergeCell ref="B65:B66"/>
    <mergeCell ref="C62:I62"/>
    <mergeCell ref="A41:J41"/>
    <mergeCell ref="A39:A40"/>
    <mergeCell ref="P56:Q56"/>
    <mergeCell ref="J56:J57"/>
    <mergeCell ref="P47:Q47"/>
    <mergeCell ref="E56:F56"/>
    <mergeCell ref="C53:I53"/>
    <mergeCell ref="L56:N56"/>
    <mergeCell ref="L47:N47"/>
    <mergeCell ref="C56:C57"/>
    <mergeCell ref="H56:H57"/>
    <mergeCell ref="I56:I57"/>
    <mergeCell ref="I46:I47"/>
    <mergeCell ref="J46:J47"/>
    <mergeCell ref="C46:C47"/>
    <mergeCell ref="E46:F46"/>
    <mergeCell ref="H46:H47"/>
    <mergeCell ref="E65:F65"/>
    <mergeCell ref="C65:C66"/>
    <mergeCell ref="A37:J37"/>
    <mergeCell ref="E39:F39"/>
    <mergeCell ref="A65:A66"/>
    <mergeCell ref="H39:H40"/>
    <mergeCell ref="I39:I40"/>
    <mergeCell ref="H65:H66"/>
    <mergeCell ref="A46:A47"/>
    <mergeCell ref="B46:B47"/>
    <mergeCell ref="L17:Q17"/>
    <mergeCell ref="L27:N27"/>
    <mergeCell ref="C24:I24"/>
    <mergeCell ref="C35:G35"/>
    <mergeCell ref="C32:I32"/>
    <mergeCell ref="C27:G27"/>
    <mergeCell ref="C22:G22"/>
    <mergeCell ref="P27:Q27"/>
    <mergeCell ref="C31:G31"/>
    <mergeCell ref="L19:N19"/>
    <mergeCell ref="P19:Q19"/>
    <mergeCell ref="J27:J28"/>
    <mergeCell ref="C28:G28"/>
    <mergeCell ref="C30:G30"/>
    <mergeCell ref="A29:J29"/>
    <mergeCell ref="A21:J21"/>
    <mergeCell ref="C23:G23"/>
    <mergeCell ref="A27:A28"/>
    <mergeCell ref="B27:B28"/>
  </mergeCells>
  <phoneticPr fontId="0" type="noConversion"/>
  <conditionalFormatting sqref="J22">
    <cfRule type="expression" dxfId="2" priority="15">
      <formula>$J$22&gt;(SUM($J$82*0.1))</formula>
    </cfRule>
  </conditionalFormatting>
  <conditionalFormatting sqref="J23">
    <cfRule type="expression" dxfId="1" priority="16">
      <formula>$J$22&gt;(SUM($J$82*0.1))</formula>
    </cfRule>
  </conditionalFormatting>
  <conditionalFormatting sqref="J97">
    <cfRule type="expression" dxfId="0" priority="12">
      <formula>$J$97&gt;(SUM($J$34+$J$82+$J$92)*0.1)</formula>
    </cfRule>
  </conditionalFormatting>
  <dataValidations xWindow="1245" yWindow="355" count="7">
    <dataValidation type="list" allowBlank="1" showInputMessage="1" showErrorMessage="1" errorTitle="Canadian / Non-Canadian" error="Please choose from the dropdown list" promptTitle="Cost Origin" prompt="Please specify cost origin: Canadian or Non-Canadian" sqref="I42 I89:I91 I30:I31 I74:I79 I67:I68 I58:I61 I48:I52 I22:I23 I97" xr:uid="{00000000-0002-0000-0100-000001000000}">
      <formula1>$I$145:$I$146</formula1>
    </dataValidation>
    <dataValidation type="list" allowBlank="1" showInputMessage="1" showErrorMessage="1" errorTitle="Internal, Related, External" error="Please choose from the dropdown list" promptTitle="Cost Allocation" prompt="Please allocate cost to Internal, Related or External" sqref="H42 H97 H89:H91 H30:H31 H74:H79 H67:H68 H58:H61 H48:H52 H22:H23" xr:uid="{00000000-0002-0000-0100-000002000000}">
      <formula1>$H$145:$H$147</formula1>
    </dataValidation>
    <dataValidation errorStyle="warning" allowBlank="1" showInputMessage="1" showErrorMessage="1" error="The expenses indicated for the Project Manager or Project Leader may not exceed 10 % of Item B (excluding the Project Manager or Project Leader) if the person is a shareholder of the applicant, co-applicant or parent company." prompt="The expenses indicated for the Producer may not exceed 10% of Item B if the person is a shareholder of the applicant, co-applicant or parent company." sqref="J82" xr:uid="{F394BE92-56CF-4E41-859F-79EEF2A4F34B}"/>
    <dataValidation errorStyle="warning" allowBlank="1" showInputMessage="1" sqref="J34" xr:uid="{D280A7C6-DFBB-4798-BCE0-980B70AA9614}"/>
    <dataValidation errorStyle="warning" allowBlank="1" showInputMessage="1" showErrorMessage="1" prompt="The costs for the Producer position cannot exceed 10% of Section B if the individual is a shareholder of the applicant, co-applicant or parent company." sqref="J22:J23" xr:uid="{6E33A203-6A83-4CE7-A55D-7416FFAC5C1F}"/>
    <dataValidation type="list" allowBlank="1" showInputMessage="1" showErrorMessage="1" errorTitle="Hours, Days, Weeks" error="Please choose from the dropdown list" sqref="F42 F48:F52 F58:F61 F67:F68 F74:F79" xr:uid="{A5ECA08B-1672-43CA-AC9A-80895C1A2AA5}">
      <formula1>$F$145:$F$149</formula1>
    </dataValidation>
    <dataValidation allowBlank="1" showInputMessage="1" showErrorMessage="1" prompt="Cannot exceed 10% of total budget (Maximum 10% of Section A + Section B + Section E)" sqref="J97" xr:uid="{36B3CD04-4B5F-4623-823C-49ACFAFE0F56}"/>
  </dataValidations>
  <printOptions horizontalCentered="1"/>
  <pageMargins left="0.25" right="0.25" top="0.75" bottom="0.75" header="0.3" footer="0.3"/>
  <pageSetup scale="60" firstPageNumber="3" fitToHeight="6" orientation="landscape" r:id="rId1"/>
  <rowBreaks count="1" manualBreakCount="1">
    <brk id="53" max="16383" man="1"/>
  </rowBreaks>
  <ignoredErrors>
    <ignoredError sqref="A18 A24 A26 A32 A38 A43 A45 A53 A62 A64 A69 A71 A80 A85 A9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07A74-8CE5-437E-90C3-197A5B816863}">
  <dimension ref="A1:K61"/>
  <sheetViews>
    <sheetView showGridLines="0" workbookViewId="0">
      <selection activeCell="A32" sqref="A32"/>
    </sheetView>
  </sheetViews>
  <sheetFormatPr baseColWidth="10" defaultColWidth="6.6640625" defaultRowHeight="12" x14ac:dyDescent="0.2"/>
  <cols>
    <col min="1" max="1" width="3.77734375" style="69" customWidth="1"/>
    <col min="2" max="2" width="26.5546875" style="69" customWidth="1"/>
    <col min="3" max="3" width="14.33203125" style="69" customWidth="1"/>
    <col min="4" max="4" width="12.109375" style="69" customWidth="1"/>
    <col min="5" max="5" width="9.109375" style="69" customWidth="1"/>
    <col min="6" max="6" width="8.21875" style="69" customWidth="1"/>
    <col min="7" max="7" width="13.21875" style="69" customWidth="1"/>
    <col min="8" max="8" width="10" style="69" customWidth="1"/>
    <col min="9" max="257" width="6.6640625" style="69"/>
    <col min="258" max="258" width="3.77734375" style="69" customWidth="1"/>
    <col min="259" max="259" width="31.77734375" style="69" customWidth="1"/>
    <col min="260" max="260" width="8" style="69" customWidth="1"/>
    <col min="261" max="261" width="6.6640625" style="69"/>
    <col min="262" max="263" width="8.21875" style="69" customWidth="1"/>
    <col min="264" max="264" width="10" style="69" customWidth="1"/>
    <col min="265" max="513" width="6.6640625" style="69"/>
    <col min="514" max="514" width="3.77734375" style="69" customWidth="1"/>
    <col min="515" max="515" width="31.77734375" style="69" customWidth="1"/>
    <col min="516" max="516" width="8" style="69" customWidth="1"/>
    <col min="517" max="517" width="6.6640625" style="69"/>
    <col min="518" max="519" width="8.21875" style="69" customWidth="1"/>
    <col min="520" max="520" width="10" style="69" customWidth="1"/>
    <col min="521" max="769" width="6.6640625" style="69"/>
    <col min="770" max="770" width="3.77734375" style="69" customWidth="1"/>
    <col min="771" max="771" width="31.77734375" style="69" customWidth="1"/>
    <col min="772" max="772" width="8" style="69" customWidth="1"/>
    <col min="773" max="773" width="6.6640625" style="69"/>
    <col min="774" max="775" width="8.21875" style="69" customWidth="1"/>
    <col min="776" max="776" width="10" style="69" customWidth="1"/>
    <col min="777" max="1025" width="6.6640625" style="69"/>
    <col min="1026" max="1026" width="3.77734375" style="69" customWidth="1"/>
    <col min="1027" max="1027" width="31.77734375" style="69" customWidth="1"/>
    <col min="1028" max="1028" width="8" style="69" customWidth="1"/>
    <col min="1029" max="1029" width="6.6640625" style="69"/>
    <col min="1030" max="1031" width="8.21875" style="69" customWidth="1"/>
    <col min="1032" max="1032" width="10" style="69" customWidth="1"/>
    <col min="1033" max="1281" width="6.6640625" style="69"/>
    <col min="1282" max="1282" width="3.77734375" style="69" customWidth="1"/>
    <col min="1283" max="1283" width="31.77734375" style="69" customWidth="1"/>
    <col min="1284" max="1284" width="8" style="69" customWidth="1"/>
    <col min="1285" max="1285" width="6.6640625" style="69"/>
    <col min="1286" max="1287" width="8.21875" style="69" customWidth="1"/>
    <col min="1288" max="1288" width="10" style="69" customWidth="1"/>
    <col min="1289" max="1537" width="6.6640625" style="69"/>
    <col min="1538" max="1538" width="3.77734375" style="69" customWidth="1"/>
    <col min="1539" max="1539" width="31.77734375" style="69" customWidth="1"/>
    <col min="1540" max="1540" width="8" style="69" customWidth="1"/>
    <col min="1541" max="1541" width="6.6640625" style="69"/>
    <col min="1542" max="1543" width="8.21875" style="69" customWidth="1"/>
    <col min="1544" max="1544" width="10" style="69" customWidth="1"/>
    <col min="1545" max="1793" width="6.6640625" style="69"/>
    <col min="1794" max="1794" width="3.77734375" style="69" customWidth="1"/>
    <col min="1795" max="1795" width="31.77734375" style="69" customWidth="1"/>
    <col min="1796" max="1796" width="8" style="69" customWidth="1"/>
    <col min="1797" max="1797" width="6.6640625" style="69"/>
    <col min="1798" max="1799" width="8.21875" style="69" customWidth="1"/>
    <col min="1800" max="1800" width="10" style="69" customWidth="1"/>
    <col min="1801" max="2049" width="6.6640625" style="69"/>
    <col min="2050" max="2050" width="3.77734375" style="69" customWidth="1"/>
    <col min="2051" max="2051" width="31.77734375" style="69" customWidth="1"/>
    <col min="2052" max="2052" width="8" style="69" customWidth="1"/>
    <col min="2053" max="2053" width="6.6640625" style="69"/>
    <col min="2054" max="2055" width="8.21875" style="69" customWidth="1"/>
    <col min="2056" max="2056" width="10" style="69" customWidth="1"/>
    <col min="2057" max="2305" width="6.6640625" style="69"/>
    <col min="2306" max="2306" width="3.77734375" style="69" customWidth="1"/>
    <col min="2307" max="2307" width="31.77734375" style="69" customWidth="1"/>
    <col min="2308" max="2308" width="8" style="69" customWidth="1"/>
    <col min="2309" max="2309" width="6.6640625" style="69"/>
    <col min="2310" max="2311" width="8.21875" style="69" customWidth="1"/>
    <col min="2312" max="2312" width="10" style="69" customWidth="1"/>
    <col min="2313" max="2561" width="6.6640625" style="69"/>
    <col min="2562" max="2562" width="3.77734375" style="69" customWidth="1"/>
    <col min="2563" max="2563" width="31.77734375" style="69" customWidth="1"/>
    <col min="2564" max="2564" width="8" style="69" customWidth="1"/>
    <col min="2565" max="2565" width="6.6640625" style="69"/>
    <col min="2566" max="2567" width="8.21875" style="69" customWidth="1"/>
    <col min="2568" max="2568" width="10" style="69" customWidth="1"/>
    <col min="2569" max="2817" width="6.6640625" style="69"/>
    <col min="2818" max="2818" width="3.77734375" style="69" customWidth="1"/>
    <col min="2819" max="2819" width="31.77734375" style="69" customWidth="1"/>
    <col min="2820" max="2820" width="8" style="69" customWidth="1"/>
    <col min="2821" max="2821" width="6.6640625" style="69"/>
    <col min="2822" max="2823" width="8.21875" style="69" customWidth="1"/>
    <col min="2824" max="2824" width="10" style="69" customWidth="1"/>
    <col min="2825" max="3073" width="6.6640625" style="69"/>
    <col min="3074" max="3074" width="3.77734375" style="69" customWidth="1"/>
    <col min="3075" max="3075" width="31.77734375" style="69" customWidth="1"/>
    <col min="3076" max="3076" width="8" style="69" customWidth="1"/>
    <col min="3077" max="3077" width="6.6640625" style="69"/>
    <col min="3078" max="3079" width="8.21875" style="69" customWidth="1"/>
    <col min="3080" max="3080" width="10" style="69" customWidth="1"/>
    <col min="3081" max="3329" width="6.6640625" style="69"/>
    <col min="3330" max="3330" width="3.77734375" style="69" customWidth="1"/>
    <col min="3331" max="3331" width="31.77734375" style="69" customWidth="1"/>
    <col min="3332" max="3332" width="8" style="69" customWidth="1"/>
    <col min="3333" max="3333" width="6.6640625" style="69"/>
    <col min="3334" max="3335" width="8.21875" style="69" customWidth="1"/>
    <col min="3336" max="3336" width="10" style="69" customWidth="1"/>
    <col min="3337" max="3585" width="6.6640625" style="69"/>
    <col min="3586" max="3586" width="3.77734375" style="69" customWidth="1"/>
    <col min="3587" max="3587" width="31.77734375" style="69" customWidth="1"/>
    <col min="3588" max="3588" width="8" style="69" customWidth="1"/>
    <col min="3589" max="3589" width="6.6640625" style="69"/>
    <col min="3590" max="3591" width="8.21875" style="69" customWidth="1"/>
    <col min="3592" max="3592" width="10" style="69" customWidth="1"/>
    <col min="3593" max="3841" width="6.6640625" style="69"/>
    <col min="3842" max="3842" width="3.77734375" style="69" customWidth="1"/>
    <col min="3843" max="3843" width="31.77734375" style="69" customWidth="1"/>
    <col min="3844" max="3844" width="8" style="69" customWidth="1"/>
    <col min="3845" max="3845" width="6.6640625" style="69"/>
    <col min="3846" max="3847" width="8.21875" style="69" customWidth="1"/>
    <col min="3848" max="3848" width="10" style="69" customWidth="1"/>
    <col min="3849" max="4097" width="6.6640625" style="69"/>
    <col min="4098" max="4098" width="3.77734375" style="69" customWidth="1"/>
    <col min="4099" max="4099" width="31.77734375" style="69" customWidth="1"/>
    <col min="4100" max="4100" width="8" style="69" customWidth="1"/>
    <col min="4101" max="4101" width="6.6640625" style="69"/>
    <col min="4102" max="4103" width="8.21875" style="69" customWidth="1"/>
    <col min="4104" max="4104" width="10" style="69" customWidth="1"/>
    <col min="4105" max="4353" width="6.6640625" style="69"/>
    <col min="4354" max="4354" width="3.77734375" style="69" customWidth="1"/>
    <col min="4355" max="4355" width="31.77734375" style="69" customWidth="1"/>
    <col min="4356" max="4356" width="8" style="69" customWidth="1"/>
    <col min="4357" max="4357" width="6.6640625" style="69"/>
    <col min="4358" max="4359" width="8.21875" style="69" customWidth="1"/>
    <col min="4360" max="4360" width="10" style="69" customWidth="1"/>
    <col min="4361" max="4609" width="6.6640625" style="69"/>
    <col min="4610" max="4610" width="3.77734375" style="69" customWidth="1"/>
    <col min="4611" max="4611" width="31.77734375" style="69" customWidth="1"/>
    <col min="4612" max="4612" width="8" style="69" customWidth="1"/>
    <col min="4613" max="4613" width="6.6640625" style="69"/>
    <col min="4614" max="4615" width="8.21875" style="69" customWidth="1"/>
    <col min="4616" max="4616" width="10" style="69" customWidth="1"/>
    <col min="4617" max="4865" width="6.6640625" style="69"/>
    <col min="4866" max="4866" width="3.77734375" style="69" customWidth="1"/>
    <col min="4867" max="4867" width="31.77734375" style="69" customWidth="1"/>
    <col min="4868" max="4868" width="8" style="69" customWidth="1"/>
    <col min="4869" max="4869" width="6.6640625" style="69"/>
    <col min="4870" max="4871" width="8.21875" style="69" customWidth="1"/>
    <col min="4872" max="4872" width="10" style="69" customWidth="1"/>
    <col min="4873" max="5121" width="6.6640625" style="69"/>
    <col min="5122" max="5122" width="3.77734375" style="69" customWidth="1"/>
    <col min="5123" max="5123" width="31.77734375" style="69" customWidth="1"/>
    <col min="5124" max="5124" width="8" style="69" customWidth="1"/>
    <col min="5125" max="5125" width="6.6640625" style="69"/>
    <col min="5126" max="5127" width="8.21875" style="69" customWidth="1"/>
    <col min="5128" max="5128" width="10" style="69" customWidth="1"/>
    <col min="5129" max="5377" width="6.6640625" style="69"/>
    <col min="5378" max="5378" width="3.77734375" style="69" customWidth="1"/>
    <col min="5379" max="5379" width="31.77734375" style="69" customWidth="1"/>
    <col min="5380" max="5380" width="8" style="69" customWidth="1"/>
    <col min="5381" max="5381" width="6.6640625" style="69"/>
    <col min="5382" max="5383" width="8.21875" style="69" customWidth="1"/>
    <col min="5384" max="5384" width="10" style="69" customWidth="1"/>
    <col min="5385" max="5633" width="6.6640625" style="69"/>
    <col min="5634" max="5634" width="3.77734375" style="69" customWidth="1"/>
    <col min="5635" max="5635" width="31.77734375" style="69" customWidth="1"/>
    <col min="5636" max="5636" width="8" style="69" customWidth="1"/>
    <col min="5637" max="5637" width="6.6640625" style="69"/>
    <col min="5638" max="5639" width="8.21875" style="69" customWidth="1"/>
    <col min="5640" max="5640" width="10" style="69" customWidth="1"/>
    <col min="5641" max="5889" width="6.6640625" style="69"/>
    <col min="5890" max="5890" width="3.77734375" style="69" customWidth="1"/>
    <col min="5891" max="5891" width="31.77734375" style="69" customWidth="1"/>
    <col min="5892" max="5892" width="8" style="69" customWidth="1"/>
    <col min="5893" max="5893" width="6.6640625" style="69"/>
    <col min="5894" max="5895" width="8.21875" style="69" customWidth="1"/>
    <col min="5896" max="5896" width="10" style="69" customWidth="1"/>
    <col min="5897" max="6145" width="6.6640625" style="69"/>
    <col min="6146" max="6146" width="3.77734375" style="69" customWidth="1"/>
    <col min="6147" max="6147" width="31.77734375" style="69" customWidth="1"/>
    <col min="6148" max="6148" width="8" style="69" customWidth="1"/>
    <col min="6149" max="6149" width="6.6640625" style="69"/>
    <col min="6150" max="6151" width="8.21875" style="69" customWidth="1"/>
    <col min="6152" max="6152" width="10" style="69" customWidth="1"/>
    <col min="6153" max="6401" width="6.6640625" style="69"/>
    <col min="6402" max="6402" width="3.77734375" style="69" customWidth="1"/>
    <col min="6403" max="6403" width="31.77734375" style="69" customWidth="1"/>
    <col min="6404" max="6404" width="8" style="69" customWidth="1"/>
    <col min="6405" max="6405" width="6.6640625" style="69"/>
    <col min="6406" max="6407" width="8.21875" style="69" customWidth="1"/>
    <col min="6408" max="6408" width="10" style="69" customWidth="1"/>
    <col min="6409" max="6657" width="6.6640625" style="69"/>
    <col min="6658" max="6658" width="3.77734375" style="69" customWidth="1"/>
    <col min="6659" max="6659" width="31.77734375" style="69" customWidth="1"/>
    <col min="6660" max="6660" width="8" style="69" customWidth="1"/>
    <col min="6661" max="6661" width="6.6640625" style="69"/>
    <col min="6662" max="6663" width="8.21875" style="69" customWidth="1"/>
    <col min="6664" max="6664" width="10" style="69" customWidth="1"/>
    <col min="6665" max="6913" width="6.6640625" style="69"/>
    <col min="6914" max="6914" width="3.77734375" style="69" customWidth="1"/>
    <col min="6915" max="6915" width="31.77734375" style="69" customWidth="1"/>
    <col min="6916" max="6916" width="8" style="69" customWidth="1"/>
    <col min="6917" max="6917" width="6.6640625" style="69"/>
    <col min="6918" max="6919" width="8.21875" style="69" customWidth="1"/>
    <col min="6920" max="6920" width="10" style="69" customWidth="1"/>
    <col min="6921" max="7169" width="6.6640625" style="69"/>
    <col min="7170" max="7170" width="3.77734375" style="69" customWidth="1"/>
    <col min="7171" max="7171" width="31.77734375" style="69" customWidth="1"/>
    <col min="7172" max="7172" width="8" style="69" customWidth="1"/>
    <col min="7173" max="7173" width="6.6640625" style="69"/>
    <col min="7174" max="7175" width="8.21875" style="69" customWidth="1"/>
    <col min="7176" max="7176" width="10" style="69" customWidth="1"/>
    <col min="7177" max="7425" width="6.6640625" style="69"/>
    <col min="7426" max="7426" width="3.77734375" style="69" customWidth="1"/>
    <col min="7427" max="7427" width="31.77734375" style="69" customWidth="1"/>
    <col min="7428" max="7428" width="8" style="69" customWidth="1"/>
    <col min="7429" max="7429" width="6.6640625" style="69"/>
    <col min="7430" max="7431" width="8.21875" style="69" customWidth="1"/>
    <col min="7432" max="7432" width="10" style="69" customWidth="1"/>
    <col min="7433" max="7681" width="6.6640625" style="69"/>
    <col min="7682" max="7682" width="3.77734375" style="69" customWidth="1"/>
    <col min="7683" max="7683" width="31.77734375" style="69" customWidth="1"/>
    <col min="7684" max="7684" width="8" style="69" customWidth="1"/>
    <col min="7685" max="7685" width="6.6640625" style="69"/>
    <col min="7686" max="7687" width="8.21875" style="69" customWidth="1"/>
    <col min="7688" max="7688" width="10" style="69" customWidth="1"/>
    <col min="7689" max="7937" width="6.6640625" style="69"/>
    <col min="7938" max="7938" width="3.77734375" style="69" customWidth="1"/>
    <col min="7939" max="7939" width="31.77734375" style="69" customWidth="1"/>
    <col min="7940" max="7940" width="8" style="69" customWidth="1"/>
    <col min="7941" max="7941" width="6.6640625" style="69"/>
    <col min="7942" max="7943" width="8.21875" style="69" customWidth="1"/>
    <col min="7944" max="7944" width="10" style="69" customWidth="1"/>
    <col min="7945" max="8193" width="6.6640625" style="69"/>
    <col min="8194" max="8194" width="3.77734375" style="69" customWidth="1"/>
    <col min="8195" max="8195" width="31.77734375" style="69" customWidth="1"/>
    <col min="8196" max="8196" width="8" style="69" customWidth="1"/>
    <col min="8197" max="8197" width="6.6640625" style="69"/>
    <col min="8198" max="8199" width="8.21875" style="69" customWidth="1"/>
    <col min="8200" max="8200" width="10" style="69" customWidth="1"/>
    <col min="8201" max="8449" width="6.6640625" style="69"/>
    <col min="8450" max="8450" width="3.77734375" style="69" customWidth="1"/>
    <col min="8451" max="8451" width="31.77734375" style="69" customWidth="1"/>
    <col min="8452" max="8452" width="8" style="69" customWidth="1"/>
    <col min="8453" max="8453" width="6.6640625" style="69"/>
    <col min="8454" max="8455" width="8.21875" style="69" customWidth="1"/>
    <col min="8456" max="8456" width="10" style="69" customWidth="1"/>
    <col min="8457" max="8705" width="6.6640625" style="69"/>
    <col min="8706" max="8706" width="3.77734375" style="69" customWidth="1"/>
    <col min="8707" max="8707" width="31.77734375" style="69" customWidth="1"/>
    <col min="8708" max="8708" width="8" style="69" customWidth="1"/>
    <col min="8709" max="8709" width="6.6640625" style="69"/>
    <col min="8710" max="8711" width="8.21875" style="69" customWidth="1"/>
    <col min="8712" max="8712" width="10" style="69" customWidth="1"/>
    <col min="8713" max="8961" width="6.6640625" style="69"/>
    <col min="8962" max="8962" width="3.77734375" style="69" customWidth="1"/>
    <col min="8963" max="8963" width="31.77734375" style="69" customWidth="1"/>
    <col min="8964" max="8964" width="8" style="69" customWidth="1"/>
    <col min="8965" max="8965" width="6.6640625" style="69"/>
    <col min="8966" max="8967" width="8.21875" style="69" customWidth="1"/>
    <col min="8968" max="8968" width="10" style="69" customWidth="1"/>
    <col min="8969" max="9217" width="6.6640625" style="69"/>
    <col min="9218" max="9218" width="3.77734375" style="69" customWidth="1"/>
    <col min="9219" max="9219" width="31.77734375" style="69" customWidth="1"/>
    <col min="9220" max="9220" width="8" style="69" customWidth="1"/>
    <col min="9221" max="9221" width="6.6640625" style="69"/>
    <col min="9222" max="9223" width="8.21875" style="69" customWidth="1"/>
    <col min="9224" max="9224" width="10" style="69" customWidth="1"/>
    <col min="9225" max="9473" width="6.6640625" style="69"/>
    <col min="9474" max="9474" width="3.77734375" style="69" customWidth="1"/>
    <col min="9475" max="9475" width="31.77734375" style="69" customWidth="1"/>
    <col min="9476" max="9476" width="8" style="69" customWidth="1"/>
    <col min="9477" max="9477" width="6.6640625" style="69"/>
    <col min="9478" max="9479" width="8.21875" style="69" customWidth="1"/>
    <col min="9480" max="9480" width="10" style="69" customWidth="1"/>
    <col min="9481" max="9729" width="6.6640625" style="69"/>
    <col min="9730" max="9730" width="3.77734375" style="69" customWidth="1"/>
    <col min="9731" max="9731" width="31.77734375" style="69" customWidth="1"/>
    <col min="9732" max="9732" width="8" style="69" customWidth="1"/>
    <col min="9733" max="9733" width="6.6640625" style="69"/>
    <col min="9734" max="9735" width="8.21875" style="69" customWidth="1"/>
    <col min="9736" max="9736" width="10" style="69" customWidth="1"/>
    <col min="9737" max="9985" width="6.6640625" style="69"/>
    <col min="9986" max="9986" width="3.77734375" style="69" customWidth="1"/>
    <col min="9987" max="9987" width="31.77734375" style="69" customWidth="1"/>
    <col min="9988" max="9988" width="8" style="69" customWidth="1"/>
    <col min="9989" max="9989" width="6.6640625" style="69"/>
    <col min="9990" max="9991" width="8.21875" style="69" customWidth="1"/>
    <col min="9992" max="9992" width="10" style="69" customWidth="1"/>
    <col min="9993" max="10241" width="6.6640625" style="69"/>
    <col min="10242" max="10242" width="3.77734375" style="69" customWidth="1"/>
    <col min="10243" max="10243" width="31.77734375" style="69" customWidth="1"/>
    <col min="10244" max="10244" width="8" style="69" customWidth="1"/>
    <col min="10245" max="10245" width="6.6640625" style="69"/>
    <col min="10246" max="10247" width="8.21875" style="69" customWidth="1"/>
    <col min="10248" max="10248" width="10" style="69" customWidth="1"/>
    <col min="10249" max="10497" width="6.6640625" style="69"/>
    <col min="10498" max="10498" width="3.77734375" style="69" customWidth="1"/>
    <col min="10499" max="10499" width="31.77734375" style="69" customWidth="1"/>
    <col min="10500" max="10500" width="8" style="69" customWidth="1"/>
    <col min="10501" max="10501" width="6.6640625" style="69"/>
    <col min="10502" max="10503" width="8.21875" style="69" customWidth="1"/>
    <col min="10504" max="10504" width="10" style="69" customWidth="1"/>
    <col min="10505" max="10753" width="6.6640625" style="69"/>
    <col min="10754" max="10754" width="3.77734375" style="69" customWidth="1"/>
    <col min="10755" max="10755" width="31.77734375" style="69" customWidth="1"/>
    <col min="10756" max="10756" width="8" style="69" customWidth="1"/>
    <col min="10757" max="10757" width="6.6640625" style="69"/>
    <col min="10758" max="10759" width="8.21875" style="69" customWidth="1"/>
    <col min="10760" max="10760" width="10" style="69" customWidth="1"/>
    <col min="10761" max="11009" width="6.6640625" style="69"/>
    <col min="11010" max="11010" width="3.77734375" style="69" customWidth="1"/>
    <col min="11011" max="11011" width="31.77734375" style="69" customWidth="1"/>
    <col min="11012" max="11012" width="8" style="69" customWidth="1"/>
    <col min="11013" max="11013" width="6.6640625" style="69"/>
    <col min="11014" max="11015" width="8.21875" style="69" customWidth="1"/>
    <col min="11016" max="11016" width="10" style="69" customWidth="1"/>
    <col min="11017" max="11265" width="6.6640625" style="69"/>
    <col min="11266" max="11266" width="3.77734375" style="69" customWidth="1"/>
    <col min="11267" max="11267" width="31.77734375" style="69" customWidth="1"/>
    <col min="11268" max="11268" width="8" style="69" customWidth="1"/>
    <col min="11269" max="11269" width="6.6640625" style="69"/>
    <col min="11270" max="11271" width="8.21875" style="69" customWidth="1"/>
    <col min="11272" max="11272" width="10" style="69" customWidth="1"/>
    <col min="11273" max="11521" width="6.6640625" style="69"/>
    <col min="11522" max="11522" width="3.77734375" style="69" customWidth="1"/>
    <col min="11523" max="11523" width="31.77734375" style="69" customWidth="1"/>
    <col min="11524" max="11524" width="8" style="69" customWidth="1"/>
    <col min="11525" max="11525" width="6.6640625" style="69"/>
    <col min="11526" max="11527" width="8.21875" style="69" customWidth="1"/>
    <col min="11528" max="11528" width="10" style="69" customWidth="1"/>
    <col min="11529" max="11777" width="6.6640625" style="69"/>
    <col min="11778" max="11778" width="3.77734375" style="69" customWidth="1"/>
    <col min="11779" max="11779" width="31.77734375" style="69" customWidth="1"/>
    <col min="11780" max="11780" width="8" style="69" customWidth="1"/>
    <col min="11781" max="11781" width="6.6640625" style="69"/>
    <col min="11782" max="11783" width="8.21875" style="69" customWidth="1"/>
    <col min="11784" max="11784" width="10" style="69" customWidth="1"/>
    <col min="11785" max="12033" width="6.6640625" style="69"/>
    <col min="12034" max="12034" width="3.77734375" style="69" customWidth="1"/>
    <col min="12035" max="12035" width="31.77734375" style="69" customWidth="1"/>
    <col min="12036" max="12036" width="8" style="69" customWidth="1"/>
    <col min="12037" max="12037" width="6.6640625" style="69"/>
    <col min="12038" max="12039" width="8.21875" style="69" customWidth="1"/>
    <col min="12040" max="12040" width="10" style="69" customWidth="1"/>
    <col min="12041" max="12289" width="6.6640625" style="69"/>
    <col min="12290" max="12290" width="3.77734375" style="69" customWidth="1"/>
    <col min="12291" max="12291" width="31.77734375" style="69" customWidth="1"/>
    <col min="12292" max="12292" width="8" style="69" customWidth="1"/>
    <col min="12293" max="12293" width="6.6640625" style="69"/>
    <col min="12294" max="12295" width="8.21875" style="69" customWidth="1"/>
    <col min="12296" max="12296" width="10" style="69" customWidth="1"/>
    <col min="12297" max="12545" width="6.6640625" style="69"/>
    <col min="12546" max="12546" width="3.77734375" style="69" customWidth="1"/>
    <col min="12547" max="12547" width="31.77734375" style="69" customWidth="1"/>
    <col min="12548" max="12548" width="8" style="69" customWidth="1"/>
    <col min="12549" max="12549" width="6.6640625" style="69"/>
    <col min="12550" max="12551" width="8.21875" style="69" customWidth="1"/>
    <col min="12552" max="12552" width="10" style="69" customWidth="1"/>
    <col min="12553" max="12801" width="6.6640625" style="69"/>
    <col min="12802" max="12802" width="3.77734375" style="69" customWidth="1"/>
    <col min="12803" max="12803" width="31.77734375" style="69" customWidth="1"/>
    <col min="12804" max="12804" width="8" style="69" customWidth="1"/>
    <col min="12805" max="12805" width="6.6640625" style="69"/>
    <col min="12806" max="12807" width="8.21875" style="69" customWidth="1"/>
    <col min="12808" max="12808" width="10" style="69" customWidth="1"/>
    <col min="12809" max="13057" width="6.6640625" style="69"/>
    <col min="13058" max="13058" width="3.77734375" style="69" customWidth="1"/>
    <col min="13059" max="13059" width="31.77734375" style="69" customWidth="1"/>
    <col min="13060" max="13060" width="8" style="69" customWidth="1"/>
    <col min="13061" max="13061" width="6.6640625" style="69"/>
    <col min="13062" max="13063" width="8.21875" style="69" customWidth="1"/>
    <col min="13064" max="13064" width="10" style="69" customWidth="1"/>
    <col min="13065" max="13313" width="6.6640625" style="69"/>
    <col min="13314" max="13314" width="3.77734375" style="69" customWidth="1"/>
    <col min="13315" max="13315" width="31.77734375" style="69" customWidth="1"/>
    <col min="13316" max="13316" width="8" style="69" customWidth="1"/>
    <col min="13317" max="13317" width="6.6640625" style="69"/>
    <col min="13318" max="13319" width="8.21875" style="69" customWidth="1"/>
    <col min="13320" max="13320" width="10" style="69" customWidth="1"/>
    <col min="13321" max="13569" width="6.6640625" style="69"/>
    <col min="13570" max="13570" width="3.77734375" style="69" customWidth="1"/>
    <col min="13571" max="13571" width="31.77734375" style="69" customWidth="1"/>
    <col min="13572" max="13572" width="8" style="69" customWidth="1"/>
    <col min="13573" max="13573" width="6.6640625" style="69"/>
    <col min="13574" max="13575" width="8.21875" style="69" customWidth="1"/>
    <col min="13576" max="13576" width="10" style="69" customWidth="1"/>
    <col min="13577" max="13825" width="6.6640625" style="69"/>
    <col min="13826" max="13826" width="3.77734375" style="69" customWidth="1"/>
    <col min="13827" max="13827" width="31.77734375" style="69" customWidth="1"/>
    <col min="13828" max="13828" width="8" style="69" customWidth="1"/>
    <col min="13829" max="13829" width="6.6640625" style="69"/>
    <col min="13830" max="13831" width="8.21875" style="69" customWidth="1"/>
    <col min="13832" max="13832" width="10" style="69" customWidth="1"/>
    <col min="13833" max="14081" width="6.6640625" style="69"/>
    <col min="14082" max="14082" width="3.77734375" style="69" customWidth="1"/>
    <col min="14083" max="14083" width="31.77734375" style="69" customWidth="1"/>
    <col min="14084" max="14084" width="8" style="69" customWidth="1"/>
    <col min="14085" max="14085" width="6.6640625" style="69"/>
    <col min="14086" max="14087" width="8.21875" style="69" customWidth="1"/>
    <col min="14088" max="14088" width="10" style="69" customWidth="1"/>
    <col min="14089" max="14337" width="6.6640625" style="69"/>
    <col min="14338" max="14338" width="3.77734375" style="69" customWidth="1"/>
    <col min="14339" max="14339" width="31.77734375" style="69" customWidth="1"/>
    <col min="14340" max="14340" width="8" style="69" customWidth="1"/>
    <col min="14341" max="14341" width="6.6640625" style="69"/>
    <col min="14342" max="14343" width="8.21875" style="69" customWidth="1"/>
    <col min="14344" max="14344" width="10" style="69" customWidth="1"/>
    <col min="14345" max="14593" width="6.6640625" style="69"/>
    <col min="14594" max="14594" width="3.77734375" style="69" customWidth="1"/>
    <col min="14595" max="14595" width="31.77734375" style="69" customWidth="1"/>
    <col min="14596" max="14596" width="8" style="69" customWidth="1"/>
    <col min="14597" max="14597" width="6.6640625" style="69"/>
    <col min="14598" max="14599" width="8.21875" style="69" customWidth="1"/>
    <col min="14600" max="14600" width="10" style="69" customWidth="1"/>
    <col min="14601" max="14849" width="6.6640625" style="69"/>
    <col min="14850" max="14850" width="3.77734375" style="69" customWidth="1"/>
    <col min="14851" max="14851" width="31.77734375" style="69" customWidth="1"/>
    <col min="14852" max="14852" width="8" style="69" customWidth="1"/>
    <col min="14853" max="14853" width="6.6640625" style="69"/>
    <col min="14854" max="14855" width="8.21875" style="69" customWidth="1"/>
    <col min="14856" max="14856" width="10" style="69" customWidth="1"/>
    <col min="14857" max="15105" width="6.6640625" style="69"/>
    <col min="15106" max="15106" width="3.77734375" style="69" customWidth="1"/>
    <col min="15107" max="15107" width="31.77734375" style="69" customWidth="1"/>
    <col min="15108" max="15108" width="8" style="69" customWidth="1"/>
    <col min="15109" max="15109" width="6.6640625" style="69"/>
    <col min="15110" max="15111" width="8.21875" style="69" customWidth="1"/>
    <col min="15112" max="15112" width="10" style="69" customWidth="1"/>
    <col min="15113" max="15361" width="6.6640625" style="69"/>
    <col min="15362" max="15362" width="3.77734375" style="69" customWidth="1"/>
    <col min="15363" max="15363" width="31.77734375" style="69" customWidth="1"/>
    <col min="15364" max="15364" width="8" style="69" customWidth="1"/>
    <col min="15365" max="15365" width="6.6640625" style="69"/>
    <col min="15366" max="15367" width="8.21875" style="69" customWidth="1"/>
    <col min="15368" max="15368" width="10" style="69" customWidth="1"/>
    <col min="15369" max="15617" width="6.6640625" style="69"/>
    <col min="15618" max="15618" width="3.77734375" style="69" customWidth="1"/>
    <col min="15619" max="15619" width="31.77734375" style="69" customWidth="1"/>
    <col min="15620" max="15620" width="8" style="69" customWidth="1"/>
    <col min="15621" max="15621" width="6.6640625" style="69"/>
    <col min="15622" max="15623" width="8.21875" style="69" customWidth="1"/>
    <col min="15624" max="15624" width="10" style="69" customWidth="1"/>
    <col min="15625" max="15873" width="6.6640625" style="69"/>
    <col min="15874" max="15874" width="3.77734375" style="69" customWidth="1"/>
    <col min="15875" max="15875" width="31.77734375" style="69" customWidth="1"/>
    <col min="15876" max="15876" width="8" style="69" customWidth="1"/>
    <col min="15877" max="15877" width="6.6640625" style="69"/>
    <col min="15878" max="15879" width="8.21875" style="69" customWidth="1"/>
    <col min="15880" max="15880" width="10" style="69" customWidth="1"/>
    <col min="15881" max="16129" width="6.6640625" style="69"/>
    <col min="16130" max="16130" width="3.77734375" style="69" customWidth="1"/>
    <col min="16131" max="16131" width="31.77734375" style="69" customWidth="1"/>
    <col min="16132" max="16132" width="8" style="69" customWidth="1"/>
    <col min="16133" max="16133" width="6.6640625" style="69"/>
    <col min="16134" max="16135" width="8.21875" style="69" customWidth="1"/>
    <col min="16136" max="16136" width="10" style="69" customWidth="1"/>
    <col min="16137" max="16384" width="6.6640625" style="69"/>
  </cols>
  <sheetData>
    <row r="1" spans="1:11" ht="15" x14ac:dyDescent="0.2">
      <c r="A1" s="78"/>
      <c r="B1" s="78"/>
      <c r="C1" s="78"/>
      <c r="D1" s="78"/>
      <c r="E1" s="78"/>
      <c r="F1" s="78"/>
      <c r="G1" s="78"/>
      <c r="H1" s="15"/>
      <c r="I1" s="15"/>
      <c r="J1" s="15"/>
      <c r="K1" s="15"/>
    </row>
    <row r="2" spans="1:11" ht="15.75" x14ac:dyDescent="0.25">
      <c r="G2" s="83" t="s">
        <v>159</v>
      </c>
    </row>
    <row r="3" spans="1:11" ht="15.75" x14ac:dyDescent="0.25">
      <c r="G3" s="83" t="s">
        <v>162</v>
      </c>
    </row>
    <row r="4" spans="1:11" ht="15.75" x14ac:dyDescent="0.25">
      <c r="G4" s="83" t="s">
        <v>124</v>
      </c>
    </row>
    <row r="5" spans="1:11" ht="15.75" x14ac:dyDescent="0.25">
      <c r="F5" s="83"/>
    </row>
    <row r="6" spans="1:11" ht="15.75" x14ac:dyDescent="0.25">
      <c r="B6" s="81" t="s">
        <v>0</v>
      </c>
      <c r="C6" s="147" t="str">
        <f>Detail!C5</f>
        <v>-</v>
      </c>
      <c r="D6" s="150"/>
      <c r="F6" s="83"/>
    </row>
    <row r="7" spans="1:11" s="67" customFormat="1" ht="15.75" customHeight="1" x14ac:dyDescent="0.2">
      <c r="B7" s="81" t="s">
        <v>1</v>
      </c>
      <c r="C7" s="147" t="str">
        <f>Detail!C6</f>
        <v>-</v>
      </c>
      <c r="D7" s="151"/>
      <c r="E7" s="68"/>
      <c r="F7" s="68"/>
    </row>
    <row r="8" spans="1:11" s="67" customFormat="1" ht="15.75" customHeight="1" x14ac:dyDescent="0.2">
      <c r="B8" s="81"/>
      <c r="C8" s="120"/>
      <c r="D8" s="68"/>
      <c r="E8" s="68"/>
      <c r="F8" s="68"/>
    </row>
    <row r="9" spans="1:11" s="67" customFormat="1" ht="15" x14ac:dyDescent="0.2">
      <c r="A9" s="282"/>
      <c r="B9" s="283"/>
      <c r="C9" s="155" t="s">
        <v>142</v>
      </c>
      <c r="D9" s="152">
        <f>'Summary (locked)'!H29</f>
        <v>0</v>
      </c>
    </row>
    <row r="10" spans="1:11" ht="15.75" customHeight="1" x14ac:dyDescent="0.2">
      <c r="B10" s="70"/>
      <c r="C10" s="70"/>
      <c r="D10" s="71"/>
      <c r="E10" s="71"/>
      <c r="F10" s="71"/>
      <c r="G10" s="71"/>
    </row>
    <row r="11" spans="1:11" s="67" customFormat="1" ht="19.5" customHeight="1" x14ac:dyDescent="0.2">
      <c r="A11" s="290" t="s">
        <v>125</v>
      </c>
      <c r="B11" s="290"/>
      <c r="C11" s="290"/>
      <c r="D11" s="290"/>
      <c r="E11" s="290"/>
      <c r="F11" s="290"/>
      <c r="G11" s="290"/>
    </row>
    <row r="12" spans="1:11" ht="27" customHeight="1" x14ac:dyDescent="0.2">
      <c r="A12" s="287" t="s">
        <v>126</v>
      </c>
      <c r="B12" s="288"/>
      <c r="C12" s="289"/>
      <c r="D12" s="118" t="s">
        <v>127</v>
      </c>
      <c r="E12" s="119" t="s">
        <v>128</v>
      </c>
      <c r="F12" s="291" t="s">
        <v>129</v>
      </c>
      <c r="G12" s="291"/>
    </row>
    <row r="13" spans="1:11" s="73" customFormat="1" ht="15" x14ac:dyDescent="0.2">
      <c r="A13" s="284" t="s">
        <v>130</v>
      </c>
      <c r="B13" s="285"/>
      <c r="C13" s="286"/>
      <c r="D13" s="108"/>
      <c r="E13" s="72" t="str">
        <f t="shared" ref="E13:E28" si="0">IF(D13&gt;0,D13/D$29,"")</f>
        <v/>
      </c>
      <c r="F13" s="292" t="s">
        <v>131</v>
      </c>
      <c r="G13" s="292"/>
    </row>
    <row r="14" spans="1:11" s="73" customFormat="1" ht="15" x14ac:dyDescent="0.2">
      <c r="A14" s="284"/>
      <c r="B14" s="285"/>
      <c r="C14" s="286"/>
      <c r="D14" s="108"/>
      <c r="E14" s="72" t="str">
        <f t="shared" si="0"/>
        <v/>
      </c>
      <c r="F14" s="292"/>
      <c r="G14" s="292"/>
    </row>
    <row r="15" spans="1:11" s="73" customFormat="1" ht="15" x14ac:dyDescent="0.2">
      <c r="A15" s="284"/>
      <c r="B15" s="285"/>
      <c r="C15" s="286"/>
      <c r="D15" s="108"/>
      <c r="E15" s="72" t="str">
        <f t="shared" si="0"/>
        <v/>
      </c>
      <c r="F15" s="292"/>
      <c r="G15" s="292"/>
    </row>
    <row r="16" spans="1:11" s="73" customFormat="1" ht="15" x14ac:dyDescent="0.2">
      <c r="A16" s="284"/>
      <c r="B16" s="285"/>
      <c r="C16" s="286"/>
      <c r="D16" s="108"/>
      <c r="E16" s="72" t="str">
        <f t="shared" si="0"/>
        <v/>
      </c>
      <c r="F16" s="292"/>
      <c r="G16" s="292"/>
    </row>
    <row r="17" spans="1:8" s="73" customFormat="1" ht="15" x14ac:dyDescent="0.2">
      <c r="A17" s="284"/>
      <c r="B17" s="285"/>
      <c r="C17" s="286"/>
      <c r="D17" s="108"/>
      <c r="E17" s="72" t="str">
        <f t="shared" si="0"/>
        <v/>
      </c>
      <c r="F17" s="292"/>
      <c r="G17" s="292"/>
    </row>
    <row r="18" spans="1:8" s="73" customFormat="1" ht="15" x14ac:dyDescent="0.2">
      <c r="A18" s="284"/>
      <c r="B18" s="285"/>
      <c r="C18" s="286"/>
      <c r="D18" s="108"/>
      <c r="E18" s="72" t="str">
        <f t="shared" si="0"/>
        <v/>
      </c>
      <c r="F18" s="292"/>
      <c r="G18" s="292"/>
    </row>
    <row r="19" spans="1:8" s="73" customFormat="1" ht="15" x14ac:dyDescent="0.2">
      <c r="A19" s="284"/>
      <c r="B19" s="285"/>
      <c r="C19" s="286"/>
      <c r="D19" s="108"/>
      <c r="E19" s="72" t="str">
        <f t="shared" si="0"/>
        <v/>
      </c>
      <c r="F19" s="292"/>
      <c r="G19" s="292"/>
    </row>
    <row r="20" spans="1:8" s="73" customFormat="1" ht="15" x14ac:dyDescent="0.2">
      <c r="A20" s="284"/>
      <c r="B20" s="285"/>
      <c r="C20" s="286"/>
      <c r="D20" s="108"/>
      <c r="E20" s="72" t="str">
        <f t="shared" si="0"/>
        <v/>
      </c>
      <c r="F20" s="292"/>
      <c r="G20" s="292"/>
    </row>
    <row r="21" spans="1:8" s="73" customFormat="1" ht="15" x14ac:dyDescent="0.2">
      <c r="A21" s="284"/>
      <c r="B21" s="285"/>
      <c r="C21" s="286"/>
      <c r="D21" s="108"/>
      <c r="E21" s="72" t="str">
        <f t="shared" si="0"/>
        <v/>
      </c>
      <c r="F21" s="292"/>
      <c r="G21" s="292"/>
    </row>
    <row r="22" spans="1:8" s="73" customFormat="1" ht="15" x14ac:dyDescent="0.2">
      <c r="A22" s="284"/>
      <c r="B22" s="285"/>
      <c r="C22" s="286"/>
      <c r="D22" s="108"/>
      <c r="E22" s="72" t="str">
        <f t="shared" si="0"/>
        <v/>
      </c>
      <c r="F22" s="292"/>
      <c r="G22" s="292"/>
    </row>
    <row r="23" spans="1:8" s="73" customFormat="1" ht="15" x14ac:dyDescent="0.2">
      <c r="A23" s="284"/>
      <c r="B23" s="285"/>
      <c r="C23" s="286"/>
      <c r="D23" s="108"/>
      <c r="E23" s="72" t="str">
        <f t="shared" si="0"/>
        <v/>
      </c>
      <c r="F23" s="292"/>
      <c r="G23" s="292"/>
    </row>
    <row r="24" spans="1:8" s="73" customFormat="1" ht="15" x14ac:dyDescent="0.2">
      <c r="A24" s="284"/>
      <c r="B24" s="285"/>
      <c r="C24" s="286"/>
      <c r="D24" s="108"/>
      <c r="E24" s="72" t="str">
        <f t="shared" si="0"/>
        <v/>
      </c>
      <c r="F24" s="292"/>
      <c r="G24" s="292"/>
    </row>
    <row r="25" spans="1:8" s="73" customFormat="1" ht="15" x14ac:dyDescent="0.2">
      <c r="A25" s="284"/>
      <c r="B25" s="285"/>
      <c r="C25" s="286"/>
      <c r="D25" s="108"/>
      <c r="E25" s="72" t="str">
        <f t="shared" si="0"/>
        <v/>
      </c>
      <c r="F25" s="292"/>
      <c r="G25" s="292"/>
    </row>
    <row r="26" spans="1:8" s="73" customFormat="1" ht="15" x14ac:dyDescent="0.2">
      <c r="A26" s="284"/>
      <c r="B26" s="285"/>
      <c r="C26" s="286"/>
      <c r="D26" s="108"/>
      <c r="E26" s="72" t="str">
        <f t="shared" si="0"/>
        <v/>
      </c>
      <c r="F26" s="292"/>
      <c r="G26" s="292"/>
    </row>
    <row r="27" spans="1:8" s="73" customFormat="1" ht="15" x14ac:dyDescent="0.2">
      <c r="A27" s="284"/>
      <c r="B27" s="285"/>
      <c r="C27" s="286"/>
      <c r="D27" s="109"/>
      <c r="E27" s="72" t="str">
        <f t="shared" si="0"/>
        <v/>
      </c>
      <c r="F27" s="292"/>
      <c r="G27" s="292"/>
    </row>
    <row r="28" spans="1:8" s="73" customFormat="1" ht="15" x14ac:dyDescent="0.2">
      <c r="A28" s="296"/>
      <c r="B28" s="297"/>
      <c r="C28" s="298"/>
      <c r="D28" s="108"/>
      <c r="E28" s="72" t="str">
        <f t="shared" si="0"/>
        <v/>
      </c>
      <c r="F28" s="292"/>
      <c r="G28" s="292"/>
    </row>
    <row r="29" spans="1:8" s="67" customFormat="1" ht="12.75" customHeight="1" x14ac:dyDescent="0.2">
      <c r="A29" s="293"/>
      <c r="B29" s="294"/>
      <c r="C29" s="154" t="s">
        <v>114</v>
      </c>
      <c r="D29" s="153">
        <f>SUM(D13:D28)</f>
        <v>0</v>
      </c>
      <c r="E29" s="76">
        <f>SUM(E13:E28)</f>
        <v>0</v>
      </c>
      <c r="F29" s="295"/>
      <c r="G29" s="295"/>
    </row>
    <row r="30" spans="1:8" ht="12" customHeight="1" x14ac:dyDescent="0.2">
      <c r="B30" s="74"/>
      <c r="C30" s="74"/>
      <c r="D30" s="74"/>
      <c r="E30" s="74"/>
      <c r="F30" s="74"/>
      <c r="G30" s="74"/>
      <c r="H30" s="74"/>
    </row>
    <row r="31" spans="1:8" s="67" customFormat="1" ht="12.75" x14ac:dyDescent="0.2">
      <c r="C31" s="75" t="str">
        <f>IF(D29&lt;&gt;'Summary (locked)'!H29,"FINANCING - Total Financing must equal Total Budget","")</f>
        <v/>
      </c>
    </row>
    <row r="32" spans="1:8" x14ac:dyDescent="0.2">
      <c r="A32" s="165" t="s">
        <v>173</v>
      </c>
      <c r="B32" s="74"/>
      <c r="C32" s="74"/>
    </row>
    <row r="33" spans="2:3" x14ac:dyDescent="0.2">
      <c r="B33" s="74"/>
      <c r="C33" s="74"/>
    </row>
    <row r="53" spans="6:6" ht="12.75" x14ac:dyDescent="0.2">
      <c r="F53" s="68"/>
    </row>
    <row r="54" spans="6:6" ht="12.75" x14ac:dyDescent="0.2">
      <c r="F54" s="68"/>
    </row>
    <row r="55" spans="6:6" ht="12.75" hidden="1" x14ac:dyDescent="0.2">
      <c r="F55" s="68" t="s">
        <v>131</v>
      </c>
    </row>
    <row r="56" spans="6:6" ht="12.75" hidden="1" x14ac:dyDescent="0.2">
      <c r="F56" s="68" t="s">
        <v>132</v>
      </c>
    </row>
    <row r="57" spans="6:6" ht="12.75" hidden="1" x14ac:dyDescent="0.2">
      <c r="F57" s="68" t="s">
        <v>133</v>
      </c>
    </row>
    <row r="58" spans="6:6" ht="12.75" hidden="1" x14ac:dyDescent="0.2">
      <c r="F58" s="68"/>
    </row>
    <row r="59" spans="6:6" ht="12.75" x14ac:dyDescent="0.2">
      <c r="F59" s="68"/>
    </row>
    <row r="60" spans="6:6" ht="12.75" x14ac:dyDescent="0.2">
      <c r="F60" s="68"/>
    </row>
    <row r="61" spans="6:6" ht="12.75" x14ac:dyDescent="0.2">
      <c r="F61" s="68"/>
    </row>
  </sheetData>
  <mergeCells count="38">
    <mergeCell ref="F17:G17"/>
    <mergeCell ref="A17:C17"/>
    <mergeCell ref="F14:G14"/>
    <mergeCell ref="F18:G18"/>
    <mergeCell ref="F19:G19"/>
    <mergeCell ref="F20:G20"/>
    <mergeCell ref="A18:C18"/>
    <mergeCell ref="A19:C19"/>
    <mergeCell ref="A20:C20"/>
    <mergeCell ref="F21:G21"/>
    <mergeCell ref="F22:G22"/>
    <mergeCell ref="F23:G23"/>
    <mergeCell ref="A21:C21"/>
    <mergeCell ref="A22:C22"/>
    <mergeCell ref="A23:C23"/>
    <mergeCell ref="F24:G24"/>
    <mergeCell ref="F25:G25"/>
    <mergeCell ref="F26:G26"/>
    <mergeCell ref="A24:C24"/>
    <mergeCell ref="A25:C25"/>
    <mergeCell ref="A26:C26"/>
    <mergeCell ref="F27:G27"/>
    <mergeCell ref="F28:G28"/>
    <mergeCell ref="A29:B29"/>
    <mergeCell ref="F29:G29"/>
    <mergeCell ref="A27:C27"/>
    <mergeCell ref="A28:C28"/>
    <mergeCell ref="A9:B9"/>
    <mergeCell ref="A13:C13"/>
    <mergeCell ref="A14:C14"/>
    <mergeCell ref="A15:C15"/>
    <mergeCell ref="A16:C16"/>
    <mergeCell ref="A12:C12"/>
    <mergeCell ref="A11:G11"/>
    <mergeCell ref="F12:G12"/>
    <mergeCell ref="F13:G13"/>
    <mergeCell ref="F15:G15"/>
    <mergeCell ref="F16:G16"/>
  </mergeCells>
  <dataValidations count="1">
    <dataValidation type="list" allowBlank="1" showErrorMessage="1" sqref="F13:G28 JB13:JC28 SX13:SY28 ACT13:ACU28 AMP13:AMQ28 AWL13:AWM28 BGH13:BGI28 BQD13:BQE28 BZZ13:CAA28 CJV13:CJW28 CTR13:CTS28 DDN13:DDO28 DNJ13:DNK28 DXF13:DXG28 EHB13:EHC28 EQX13:EQY28 FAT13:FAU28 FKP13:FKQ28 FUL13:FUM28 GEH13:GEI28 GOD13:GOE28 GXZ13:GYA28 HHV13:HHW28 HRR13:HRS28 IBN13:IBO28 ILJ13:ILK28 IVF13:IVG28 JFB13:JFC28 JOX13:JOY28 JYT13:JYU28 KIP13:KIQ28 KSL13:KSM28 LCH13:LCI28 LMD13:LME28 LVZ13:LWA28 MFV13:MFW28 MPR13:MPS28 MZN13:MZO28 NJJ13:NJK28 NTF13:NTG28 ODB13:ODC28 OMX13:OMY28 OWT13:OWU28 PGP13:PGQ28 PQL13:PQM28 QAH13:QAI28 QKD13:QKE28 QTZ13:QUA28 RDV13:RDW28 RNR13:RNS28 RXN13:RXO28 SHJ13:SHK28 SRF13:SRG28 TBB13:TBC28 TKX13:TKY28 TUT13:TUU28 UEP13:UEQ28 UOL13:UOM28 UYH13:UYI28 VID13:VIE28 VRZ13:VSA28 WBV13:WBW28 WLR13:WLS28 WVN13:WVO28 F65549:G65564 JB65549:JC65564 SX65549:SY65564 ACT65549:ACU65564 AMP65549:AMQ65564 AWL65549:AWM65564 BGH65549:BGI65564 BQD65549:BQE65564 BZZ65549:CAA65564 CJV65549:CJW65564 CTR65549:CTS65564 DDN65549:DDO65564 DNJ65549:DNK65564 DXF65549:DXG65564 EHB65549:EHC65564 EQX65549:EQY65564 FAT65549:FAU65564 FKP65549:FKQ65564 FUL65549:FUM65564 GEH65549:GEI65564 GOD65549:GOE65564 GXZ65549:GYA65564 HHV65549:HHW65564 HRR65549:HRS65564 IBN65549:IBO65564 ILJ65549:ILK65564 IVF65549:IVG65564 JFB65549:JFC65564 JOX65549:JOY65564 JYT65549:JYU65564 KIP65549:KIQ65564 KSL65549:KSM65564 LCH65549:LCI65564 LMD65549:LME65564 LVZ65549:LWA65564 MFV65549:MFW65564 MPR65549:MPS65564 MZN65549:MZO65564 NJJ65549:NJK65564 NTF65549:NTG65564 ODB65549:ODC65564 OMX65549:OMY65564 OWT65549:OWU65564 PGP65549:PGQ65564 PQL65549:PQM65564 QAH65549:QAI65564 QKD65549:QKE65564 QTZ65549:QUA65564 RDV65549:RDW65564 RNR65549:RNS65564 RXN65549:RXO65564 SHJ65549:SHK65564 SRF65549:SRG65564 TBB65549:TBC65564 TKX65549:TKY65564 TUT65549:TUU65564 UEP65549:UEQ65564 UOL65549:UOM65564 UYH65549:UYI65564 VID65549:VIE65564 VRZ65549:VSA65564 WBV65549:WBW65564 WLR65549:WLS65564 WVN65549:WVO65564 F131085:G131100 JB131085:JC131100 SX131085:SY131100 ACT131085:ACU131100 AMP131085:AMQ131100 AWL131085:AWM131100 BGH131085:BGI131100 BQD131085:BQE131100 BZZ131085:CAA131100 CJV131085:CJW131100 CTR131085:CTS131100 DDN131085:DDO131100 DNJ131085:DNK131100 DXF131085:DXG131100 EHB131085:EHC131100 EQX131085:EQY131100 FAT131085:FAU131100 FKP131085:FKQ131100 FUL131085:FUM131100 GEH131085:GEI131100 GOD131085:GOE131100 GXZ131085:GYA131100 HHV131085:HHW131100 HRR131085:HRS131100 IBN131085:IBO131100 ILJ131085:ILK131100 IVF131085:IVG131100 JFB131085:JFC131100 JOX131085:JOY131100 JYT131085:JYU131100 KIP131085:KIQ131100 KSL131085:KSM131100 LCH131085:LCI131100 LMD131085:LME131100 LVZ131085:LWA131100 MFV131085:MFW131100 MPR131085:MPS131100 MZN131085:MZO131100 NJJ131085:NJK131100 NTF131085:NTG131100 ODB131085:ODC131100 OMX131085:OMY131100 OWT131085:OWU131100 PGP131085:PGQ131100 PQL131085:PQM131100 QAH131085:QAI131100 QKD131085:QKE131100 QTZ131085:QUA131100 RDV131085:RDW131100 RNR131085:RNS131100 RXN131085:RXO131100 SHJ131085:SHK131100 SRF131085:SRG131100 TBB131085:TBC131100 TKX131085:TKY131100 TUT131085:TUU131100 UEP131085:UEQ131100 UOL131085:UOM131100 UYH131085:UYI131100 VID131085:VIE131100 VRZ131085:VSA131100 WBV131085:WBW131100 WLR131085:WLS131100 WVN131085:WVO131100 F196621:G196636 JB196621:JC196636 SX196621:SY196636 ACT196621:ACU196636 AMP196621:AMQ196636 AWL196621:AWM196636 BGH196621:BGI196636 BQD196621:BQE196636 BZZ196621:CAA196636 CJV196621:CJW196636 CTR196621:CTS196636 DDN196621:DDO196636 DNJ196621:DNK196636 DXF196621:DXG196636 EHB196621:EHC196636 EQX196621:EQY196636 FAT196621:FAU196636 FKP196621:FKQ196636 FUL196621:FUM196636 GEH196621:GEI196636 GOD196621:GOE196636 GXZ196621:GYA196636 HHV196621:HHW196636 HRR196621:HRS196636 IBN196621:IBO196636 ILJ196621:ILK196636 IVF196621:IVG196636 JFB196621:JFC196636 JOX196621:JOY196636 JYT196621:JYU196636 KIP196621:KIQ196636 KSL196621:KSM196636 LCH196621:LCI196636 LMD196621:LME196636 LVZ196621:LWA196636 MFV196621:MFW196636 MPR196621:MPS196636 MZN196621:MZO196636 NJJ196621:NJK196636 NTF196621:NTG196636 ODB196621:ODC196636 OMX196621:OMY196636 OWT196621:OWU196636 PGP196621:PGQ196636 PQL196621:PQM196636 QAH196621:QAI196636 QKD196621:QKE196636 QTZ196621:QUA196636 RDV196621:RDW196636 RNR196621:RNS196636 RXN196621:RXO196636 SHJ196621:SHK196636 SRF196621:SRG196636 TBB196621:TBC196636 TKX196621:TKY196636 TUT196621:TUU196636 UEP196621:UEQ196636 UOL196621:UOM196636 UYH196621:UYI196636 VID196621:VIE196636 VRZ196621:VSA196636 WBV196621:WBW196636 WLR196621:WLS196636 WVN196621:WVO196636 F262157:G262172 JB262157:JC262172 SX262157:SY262172 ACT262157:ACU262172 AMP262157:AMQ262172 AWL262157:AWM262172 BGH262157:BGI262172 BQD262157:BQE262172 BZZ262157:CAA262172 CJV262157:CJW262172 CTR262157:CTS262172 DDN262157:DDO262172 DNJ262157:DNK262172 DXF262157:DXG262172 EHB262157:EHC262172 EQX262157:EQY262172 FAT262157:FAU262172 FKP262157:FKQ262172 FUL262157:FUM262172 GEH262157:GEI262172 GOD262157:GOE262172 GXZ262157:GYA262172 HHV262157:HHW262172 HRR262157:HRS262172 IBN262157:IBO262172 ILJ262157:ILK262172 IVF262157:IVG262172 JFB262157:JFC262172 JOX262157:JOY262172 JYT262157:JYU262172 KIP262157:KIQ262172 KSL262157:KSM262172 LCH262157:LCI262172 LMD262157:LME262172 LVZ262157:LWA262172 MFV262157:MFW262172 MPR262157:MPS262172 MZN262157:MZO262172 NJJ262157:NJK262172 NTF262157:NTG262172 ODB262157:ODC262172 OMX262157:OMY262172 OWT262157:OWU262172 PGP262157:PGQ262172 PQL262157:PQM262172 QAH262157:QAI262172 QKD262157:QKE262172 QTZ262157:QUA262172 RDV262157:RDW262172 RNR262157:RNS262172 RXN262157:RXO262172 SHJ262157:SHK262172 SRF262157:SRG262172 TBB262157:TBC262172 TKX262157:TKY262172 TUT262157:TUU262172 UEP262157:UEQ262172 UOL262157:UOM262172 UYH262157:UYI262172 VID262157:VIE262172 VRZ262157:VSA262172 WBV262157:WBW262172 WLR262157:WLS262172 WVN262157:WVO262172 F327693:G327708 JB327693:JC327708 SX327693:SY327708 ACT327693:ACU327708 AMP327693:AMQ327708 AWL327693:AWM327708 BGH327693:BGI327708 BQD327693:BQE327708 BZZ327693:CAA327708 CJV327693:CJW327708 CTR327693:CTS327708 DDN327693:DDO327708 DNJ327693:DNK327708 DXF327693:DXG327708 EHB327693:EHC327708 EQX327693:EQY327708 FAT327693:FAU327708 FKP327693:FKQ327708 FUL327693:FUM327708 GEH327693:GEI327708 GOD327693:GOE327708 GXZ327693:GYA327708 HHV327693:HHW327708 HRR327693:HRS327708 IBN327693:IBO327708 ILJ327693:ILK327708 IVF327693:IVG327708 JFB327693:JFC327708 JOX327693:JOY327708 JYT327693:JYU327708 KIP327693:KIQ327708 KSL327693:KSM327708 LCH327693:LCI327708 LMD327693:LME327708 LVZ327693:LWA327708 MFV327693:MFW327708 MPR327693:MPS327708 MZN327693:MZO327708 NJJ327693:NJK327708 NTF327693:NTG327708 ODB327693:ODC327708 OMX327693:OMY327708 OWT327693:OWU327708 PGP327693:PGQ327708 PQL327693:PQM327708 QAH327693:QAI327708 QKD327693:QKE327708 QTZ327693:QUA327708 RDV327693:RDW327708 RNR327693:RNS327708 RXN327693:RXO327708 SHJ327693:SHK327708 SRF327693:SRG327708 TBB327693:TBC327708 TKX327693:TKY327708 TUT327693:TUU327708 UEP327693:UEQ327708 UOL327693:UOM327708 UYH327693:UYI327708 VID327693:VIE327708 VRZ327693:VSA327708 WBV327693:WBW327708 WLR327693:WLS327708 WVN327693:WVO327708 F393229:G393244 JB393229:JC393244 SX393229:SY393244 ACT393229:ACU393244 AMP393229:AMQ393244 AWL393229:AWM393244 BGH393229:BGI393244 BQD393229:BQE393244 BZZ393229:CAA393244 CJV393229:CJW393244 CTR393229:CTS393244 DDN393229:DDO393244 DNJ393229:DNK393244 DXF393229:DXG393244 EHB393229:EHC393244 EQX393229:EQY393244 FAT393229:FAU393244 FKP393229:FKQ393244 FUL393229:FUM393244 GEH393229:GEI393244 GOD393229:GOE393244 GXZ393229:GYA393244 HHV393229:HHW393244 HRR393229:HRS393244 IBN393229:IBO393244 ILJ393229:ILK393244 IVF393229:IVG393244 JFB393229:JFC393244 JOX393229:JOY393244 JYT393229:JYU393244 KIP393229:KIQ393244 KSL393229:KSM393244 LCH393229:LCI393244 LMD393229:LME393244 LVZ393229:LWA393244 MFV393229:MFW393244 MPR393229:MPS393244 MZN393229:MZO393244 NJJ393229:NJK393244 NTF393229:NTG393244 ODB393229:ODC393244 OMX393229:OMY393244 OWT393229:OWU393244 PGP393229:PGQ393244 PQL393229:PQM393244 QAH393229:QAI393244 QKD393229:QKE393244 QTZ393229:QUA393244 RDV393229:RDW393244 RNR393229:RNS393244 RXN393229:RXO393244 SHJ393229:SHK393244 SRF393229:SRG393244 TBB393229:TBC393244 TKX393229:TKY393244 TUT393229:TUU393244 UEP393229:UEQ393244 UOL393229:UOM393244 UYH393229:UYI393244 VID393229:VIE393244 VRZ393229:VSA393244 WBV393229:WBW393244 WLR393229:WLS393244 WVN393229:WVO393244 F458765:G458780 JB458765:JC458780 SX458765:SY458780 ACT458765:ACU458780 AMP458765:AMQ458780 AWL458765:AWM458780 BGH458765:BGI458780 BQD458765:BQE458780 BZZ458765:CAA458780 CJV458765:CJW458780 CTR458765:CTS458780 DDN458765:DDO458780 DNJ458765:DNK458780 DXF458765:DXG458780 EHB458765:EHC458780 EQX458765:EQY458780 FAT458765:FAU458780 FKP458765:FKQ458780 FUL458765:FUM458780 GEH458765:GEI458780 GOD458765:GOE458780 GXZ458765:GYA458780 HHV458765:HHW458780 HRR458765:HRS458780 IBN458765:IBO458780 ILJ458765:ILK458780 IVF458765:IVG458780 JFB458765:JFC458780 JOX458765:JOY458780 JYT458765:JYU458780 KIP458765:KIQ458780 KSL458765:KSM458780 LCH458765:LCI458780 LMD458765:LME458780 LVZ458765:LWA458780 MFV458765:MFW458780 MPR458765:MPS458780 MZN458765:MZO458780 NJJ458765:NJK458780 NTF458765:NTG458780 ODB458765:ODC458780 OMX458765:OMY458780 OWT458765:OWU458780 PGP458765:PGQ458780 PQL458765:PQM458780 QAH458765:QAI458780 QKD458765:QKE458780 QTZ458765:QUA458780 RDV458765:RDW458780 RNR458765:RNS458780 RXN458765:RXO458780 SHJ458765:SHK458780 SRF458765:SRG458780 TBB458765:TBC458780 TKX458765:TKY458780 TUT458765:TUU458780 UEP458765:UEQ458780 UOL458765:UOM458780 UYH458765:UYI458780 VID458765:VIE458780 VRZ458765:VSA458780 WBV458765:WBW458780 WLR458765:WLS458780 WVN458765:WVO458780 F524301:G524316 JB524301:JC524316 SX524301:SY524316 ACT524301:ACU524316 AMP524301:AMQ524316 AWL524301:AWM524316 BGH524301:BGI524316 BQD524301:BQE524316 BZZ524301:CAA524316 CJV524301:CJW524316 CTR524301:CTS524316 DDN524301:DDO524316 DNJ524301:DNK524316 DXF524301:DXG524316 EHB524301:EHC524316 EQX524301:EQY524316 FAT524301:FAU524316 FKP524301:FKQ524316 FUL524301:FUM524316 GEH524301:GEI524316 GOD524301:GOE524316 GXZ524301:GYA524316 HHV524301:HHW524316 HRR524301:HRS524316 IBN524301:IBO524316 ILJ524301:ILK524316 IVF524301:IVG524316 JFB524301:JFC524316 JOX524301:JOY524316 JYT524301:JYU524316 KIP524301:KIQ524316 KSL524301:KSM524316 LCH524301:LCI524316 LMD524301:LME524316 LVZ524301:LWA524316 MFV524301:MFW524316 MPR524301:MPS524316 MZN524301:MZO524316 NJJ524301:NJK524316 NTF524301:NTG524316 ODB524301:ODC524316 OMX524301:OMY524316 OWT524301:OWU524316 PGP524301:PGQ524316 PQL524301:PQM524316 QAH524301:QAI524316 QKD524301:QKE524316 QTZ524301:QUA524316 RDV524301:RDW524316 RNR524301:RNS524316 RXN524301:RXO524316 SHJ524301:SHK524316 SRF524301:SRG524316 TBB524301:TBC524316 TKX524301:TKY524316 TUT524301:TUU524316 UEP524301:UEQ524316 UOL524301:UOM524316 UYH524301:UYI524316 VID524301:VIE524316 VRZ524301:VSA524316 WBV524301:WBW524316 WLR524301:WLS524316 WVN524301:WVO524316 F589837:G589852 JB589837:JC589852 SX589837:SY589852 ACT589837:ACU589852 AMP589837:AMQ589852 AWL589837:AWM589852 BGH589837:BGI589852 BQD589837:BQE589852 BZZ589837:CAA589852 CJV589837:CJW589852 CTR589837:CTS589852 DDN589837:DDO589852 DNJ589837:DNK589852 DXF589837:DXG589852 EHB589837:EHC589852 EQX589837:EQY589852 FAT589837:FAU589852 FKP589837:FKQ589852 FUL589837:FUM589852 GEH589837:GEI589852 GOD589837:GOE589852 GXZ589837:GYA589852 HHV589837:HHW589852 HRR589837:HRS589852 IBN589837:IBO589852 ILJ589837:ILK589852 IVF589837:IVG589852 JFB589837:JFC589852 JOX589837:JOY589852 JYT589837:JYU589852 KIP589837:KIQ589852 KSL589837:KSM589852 LCH589837:LCI589852 LMD589837:LME589852 LVZ589837:LWA589852 MFV589837:MFW589852 MPR589837:MPS589852 MZN589837:MZO589852 NJJ589837:NJK589852 NTF589837:NTG589852 ODB589837:ODC589852 OMX589837:OMY589852 OWT589837:OWU589852 PGP589837:PGQ589852 PQL589837:PQM589852 QAH589837:QAI589852 QKD589837:QKE589852 QTZ589837:QUA589852 RDV589837:RDW589852 RNR589837:RNS589852 RXN589837:RXO589852 SHJ589837:SHK589852 SRF589837:SRG589852 TBB589837:TBC589852 TKX589837:TKY589852 TUT589837:TUU589852 UEP589837:UEQ589852 UOL589837:UOM589852 UYH589837:UYI589852 VID589837:VIE589852 VRZ589837:VSA589852 WBV589837:WBW589852 WLR589837:WLS589852 WVN589837:WVO589852 F655373:G655388 JB655373:JC655388 SX655373:SY655388 ACT655373:ACU655388 AMP655373:AMQ655388 AWL655373:AWM655388 BGH655373:BGI655388 BQD655373:BQE655388 BZZ655373:CAA655388 CJV655373:CJW655388 CTR655373:CTS655388 DDN655373:DDO655388 DNJ655373:DNK655388 DXF655373:DXG655388 EHB655373:EHC655388 EQX655373:EQY655388 FAT655373:FAU655388 FKP655373:FKQ655388 FUL655373:FUM655388 GEH655373:GEI655388 GOD655373:GOE655388 GXZ655373:GYA655388 HHV655373:HHW655388 HRR655373:HRS655388 IBN655373:IBO655388 ILJ655373:ILK655388 IVF655373:IVG655388 JFB655373:JFC655388 JOX655373:JOY655388 JYT655373:JYU655388 KIP655373:KIQ655388 KSL655373:KSM655388 LCH655373:LCI655388 LMD655373:LME655388 LVZ655373:LWA655388 MFV655373:MFW655388 MPR655373:MPS655388 MZN655373:MZO655388 NJJ655373:NJK655388 NTF655373:NTG655388 ODB655373:ODC655388 OMX655373:OMY655388 OWT655373:OWU655388 PGP655373:PGQ655388 PQL655373:PQM655388 QAH655373:QAI655388 QKD655373:QKE655388 QTZ655373:QUA655388 RDV655373:RDW655388 RNR655373:RNS655388 RXN655373:RXO655388 SHJ655373:SHK655388 SRF655373:SRG655388 TBB655373:TBC655388 TKX655373:TKY655388 TUT655373:TUU655388 UEP655373:UEQ655388 UOL655373:UOM655388 UYH655373:UYI655388 VID655373:VIE655388 VRZ655373:VSA655388 WBV655373:WBW655388 WLR655373:WLS655388 WVN655373:WVO655388 F720909:G720924 JB720909:JC720924 SX720909:SY720924 ACT720909:ACU720924 AMP720909:AMQ720924 AWL720909:AWM720924 BGH720909:BGI720924 BQD720909:BQE720924 BZZ720909:CAA720924 CJV720909:CJW720924 CTR720909:CTS720924 DDN720909:DDO720924 DNJ720909:DNK720924 DXF720909:DXG720924 EHB720909:EHC720924 EQX720909:EQY720924 FAT720909:FAU720924 FKP720909:FKQ720924 FUL720909:FUM720924 GEH720909:GEI720924 GOD720909:GOE720924 GXZ720909:GYA720924 HHV720909:HHW720924 HRR720909:HRS720924 IBN720909:IBO720924 ILJ720909:ILK720924 IVF720909:IVG720924 JFB720909:JFC720924 JOX720909:JOY720924 JYT720909:JYU720924 KIP720909:KIQ720924 KSL720909:KSM720924 LCH720909:LCI720924 LMD720909:LME720924 LVZ720909:LWA720924 MFV720909:MFW720924 MPR720909:MPS720924 MZN720909:MZO720924 NJJ720909:NJK720924 NTF720909:NTG720924 ODB720909:ODC720924 OMX720909:OMY720924 OWT720909:OWU720924 PGP720909:PGQ720924 PQL720909:PQM720924 QAH720909:QAI720924 QKD720909:QKE720924 QTZ720909:QUA720924 RDV720909:RDW720924 RNR720909:RNS720924 RXN720909:RXO720924 SHJ720909:SHK720924 SRF720909:SRG720924 TBB720909:TBC720924 TKX720909:TKY720924 TUT720909:TUU720924 UEP720909:UEQ720924 UOL720909:UOM720924 UYH720909:UYI720924 VID720909:VIE720924 VRZ720909:VSA720924 WBV720909:WBW720924 WLR720909:WLS720924 WVN720909:WVO720924 F786445:G786460 JB786445:JC786460 SX786445:SY786460 ACT786445:ACU786460 AMP786445:AMQ786460 AWL786445:AWM786460 BGH786445:BGI786460 BQD786445:BQE786460 BZZ786445:CAA786460 CJV786445:CJW786460 CTR786445:CTS786460 DDN786445:DDO786460 DNJ786445:DNK786460 DXF786445:DXG786460 EHB786445:EHC786460 EQX786445:EQY786460 FAT786445:FAU786460 FKP786445:FKQ786460 FUL786445:FUM786460 GEH786445:GEI786460 GOD786445:GOE786460 GXZ786445:GYA786460 HHV786445:HHW786460 HRR786445:HRS786460 IBN786445:IBO786460 ILJ786445:ILK786460 IVF786445:IVG786460 JFB786445:JFC786460 JOX786445:JOY786460 JYT786445:JYU786460 KIP786445:KIQ786460 KSL786445:KSM786460 LCH786445:LCI786460 LMD786445:LME786460 LVZ786445:LWA786460 MFV786445:MFW786460 MPR786445:MPS786460 MZN786445:MZO786460 NJJ786445:NJK786460 NTF786445:NTG786460 ODB786445:ODC786460 OMX786445:OMY786460 OWT786445:OWU786460 PGP786445:PGQ786460 PQL786445:PQM786460 QAH786445:QAI786460 QKD786445:QKE786460 QTZ786445:QUA786460 RDV786445:RDW786460 RNR786445:RNS786460 RXN786445:RXO786460 SHJ786445:SHK786460 SRF786445:SRG786460 TBB786445:TBC786460 TKX786445:TKY786460 TUT786445:TUU786460 UEP786445:UEQ786460 UOL786445:UOM786460 UYH786445:UYI786460 VID786445:VIE786460 VRZ786445:VSA786460 WBV786445:WBW786460 WLR786445:WLS786460 WVN786445:WVO786460 F851981:G851996 JB851981:JC851996 SX851981:SY851996 ACT851981:ACU851996 AMP851981:AMQ851996 AWL851981:AWM851996 BGH851981:BGI851996 BQD851981:BQE851996 BZZ851981:CAA851996 CJV851981:CJW851996 CTR851981:CTS851996 DDN851981:DDO851996 DNJ851981:DNK851996 DXF851981:DXG851996 EHB851981:EHC851996 EQX851981:EQY851996 FAT851981:FAU851996 FKP851981:FKQ851996 FUL851981:FUM851996 GEH851981:GEI851996 GOD851981:GOE851996 GXZ851981:GYA851996 HHV851981:HHW851996 HRR851981:HRS851996 IBN851981:IBO851996 ILJ851981:ILK851996 IVF851981:IVG851996 JFB851981:JFC851996 JOX851981:JOY851996 JYT851981:JYU851996 KIP851981:KIQ851996 KSL851981:KSM851996 LCH851981:LCI851996 LMD851981:LME851996 LVZ851981:LWA851996 MFV851981:MFW851996 MPR851981:MPS851996 MZN851981:MZO851996 NJJ851981:NJK851996 NTF851981:NTG851996 ODB851981:ODC851996 OMX851981:OMY851996 OWT851981:OWU851996 PGP851981:PGQ851996 PQL851981:PQM851996 QAH851981:QAI851996 QKD851981:QKE851996 QTZ851981:QUA851996 RDV851981:RDW851996 RNR851981:RNS851996 RXN851981:RXO851996 SHJ851981:SHK851996 SRF851981:SRG851996 TBB851981:TBC851996 TKX851981:TKY851996 TUT851981:TUU851996 UEP851981:UEQ851996 UOL851981:UOM851996 UYH851981:UYI851996 VID851981:VIE851996 VRZ851981:VSA851996 WBV851981:WBW851996 WLR851981:WLS851996 WVN851981:WVO851996 F917517:G917532 JB917517:JC917532 SX917517:SY917532 ACT917517:ACU917532 AMP917517:AMQ917532 AWL917517:AWM917532 BGH917517:BGI917532 BQD917517:BQE917532 BZZ917517:CAA917532 CJV917517:CJW917532 CTR917517:CTS917532 DDN917517:DDO917532 DNJ917517:DNK917532 DXF917517:DXG917532 EHB917517:EHC917532 EQX917517:EQY917532 FAT917517:FAU917532 FKP917517:FKQ917532 FUL917517:FUM917532 GEH917517:GEI917532 GOD917517:GOE917532 GXZ917517:GYA917532 HHV917517:HHW917532 HRR917517:HRS917532 IBN917517:IBO917532 ILJ917517:ILK917532 IVF917517:IVG917532 JFB917517:JFC917532 JOX917517:JOY917532 JYT917517:JYU917532 KIP917517:KIQ917532 KSL917517:KSM917532 LCH917517:LCI917532 LMD917517:LME917532 LVZ917517:LWA917532 MFV917517:MFW917532 MPR917517:MPS917532 MZN917517:MZO917532 NJJ917517:NJK917532 NTF917517:NTG917532 ODB917517:ODC917532 OMX917517:OMY917532 OWT917517:OWU917532 PGP917517:PGQ917532 PQL917517:PQM917532 QAH917517:QAI917532 QKD917517:QKE917532 QTZ917517:QUA917532 RDV917517:RDW917532 RNR917517:RNS917532 RXN917517:RXO917532 SHJ917517:SHK917532 SRF917517:SRG917532 TBB917517:TBC917532 TKX917517:TKY917532 TUT917517:TUU917532 UEP917517:UEQ917532 UOL917517:UOM917532 UYH917517:UYI917532 VID917517:VIE917532 VRZ917517:VSA917532 WBV917517:WBW917532 WLR917517:WLS917532 WVN917517:WVO917532 F983053:G983068 JB983053:JC983068 SX983053:SY983068 ACT983053:ACU983068 AMP983053:AMQ983068 AWL983053:AWM983068 BGH983053:BGI983068 BQD983053:BQE983068 BZZ983053:CAA983068 CJV983053:CJW983068 CTR983053:CTS983068 DDN983053:DDO983068 DNJ983053:DNK983068 DXF983053:DXG983068 EHB983053:EHC983068 EQX983053:EQY983068 FAT983053:FAU983068 FKP983053:FKQ983068 FUL983053:FUM983068 GEH983053:GEI983068 GOD983053:GOE983068 GXZ983053:GYA983068 HHV983053:HHW983068 HRR983053:HRS983068 IBN983053:IBO983068 ILJ983053:ILK983068 IVF983053:IVG983068 JFB983053:JFC983068 JOX983053:JOY983068 JYT983053:JYU983068 KIP983053:KIQ983068 KSL983053:KSM983068 LCH983053:LCI983068 LMD983053:LME983068 LVZ983053:LWA983068 MFV983053:MFW983068 MPR983053:MPS983068 MZN983053:MZO983068 NJJ983053:NJK983068 NTF983053:NTG983068 ODB983053:ODC983068 OMX983053:OMY983068 OWT983053:OWU983068 PGP983053:PGQ983068 PQL983053:PQM983068 QAH983053:QAI983068 QKD983053:QKE983068 QTZ983053:QUA983068 RDV983053:RDW983068 RNR983053:RNS983068 RXN983053:RXO983068 SHJ983053:SHK983068 SRF983053:SRG983068 TBB983053:TBC983068 TKX983053:TKY983068 TUT983053:TUU983068 UEP983053:UEQ983068 UOL983053:UOM983068 UYH983053:UYI983068 VID983053:VIE983068 VRZ983053:VSA983068 WBV983053:WBW983068 WLR983053:WLS983068 WVN983053:WVO983068" xr:uid="{0A798258-CBF0-46BF-A119-733BFAD478D9}">
      <formula1>$F$55:$F$57</formula1>
      <formula2>0</formula2>
    </dataValidation>
  </dataValidations>
  <pageMargins left="0.70866141732283472" right="0.70866141732283472" top="0.74803149606299213" bottom="0.74803149606299213" header="0.31496062992125984" footer="0.31496062992125984"/>
  <pageSetup orientation="portrait" horizontalDpi="1200" verticalDpi="1200" r:id="rId1"/>
  <ignoredErrors>
    <ignoredError sqref="E13:E28 C6:C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9298E-41BC-4F3D-851A-76ED4705D5CE}">
  <dimension ref="A1:M45"/>
  <sheetViews>
    <sheetView showGridLines="0" tabSelected="1" workbookViewId="0">
      <selection activeCell="M33" sqref="M33"/>
    </sheetView>
  </sheetViews>
  <sheetFormatPr baseColWidth="10" defaultRowHeight="15" x14ac:dyDescent="0.2"/>
  <cols>
    <col min="1" max="1" width="2.5546875" style="3" customWidth="1"/>
    <col min="2" max="2" width="1.33203125" customWidth="1"/>
    <col min="6" max="6" width="13.88671875" customWidth="1"/>
    <col min="9" max="9" width="26.5546875" customWidth="1"/>
  </cols>
  <sheetData>
    <row r="1" spans="1:9" x14ac:dyDescent="0.2">
      <c r="A1" s="149"/>
      <c r="B1" s="143"/>
      <c r="C1" s="143"/>
      <c r="D1" s="143"/>
      <c r="E1" s="143"/>
      <c r="F1" s="143"/>
      <c r="G1" s="143"/>
      <c r="H1" s="143"/>
      <c r="I1" s="143"/>
    </row>
    <row r="2" spans="1:9" ht="15.75" x14ac:dyDescent="0.25">
      <c r="B2" s="144"/>
      <c r="C2" s="144"/>
      <c r="D2" s="144"/>
      <c r="E2" s="144"/>
      <c r="F2" s="144"/>
      <c r="G2" s="144"/>
      <c r="H2" s="144"/>
      <c r="I2" s="83" t="s">
        <v>159</v>
      </c>
    </row>
    <row r="3" spans="1:9" ht="15.75" x14ac:dyDescent="0.25">
      <c r="B3" s="144"/>
      <c r="C3" s="144"/>
      <c r="D3" s="146"/>
      <c r="E3" s="145"/>
      <c r="F3" s="145"/>
      <c r="G3" s="144"/>
      <c r="H3" s="144"/>
      <c r="I3" s="83" t="s">
        <v>162</v>
      </c>
    </row>
    <row r="4" spans="1:9" ht="15.75" x14ac:dyDescent="0.25">
      <c r="B4" s="144"/>
      <c r="C4" s="144"/>
      <c r="D4" s="145"/>
      <c r="E4" s="145"/>
      <c r="F4" s="145"/>
      <c r="G4" s="144"/>
      <c r="H4" s="144"/>
      <c r="I4" s="83" t="s">
        <v>135</v>
      </c>
    </row>
    <row r="5" spans="1:9" ht="15.75" x14ac:dyDescent="0.25">
      <c r="B5" s="144"/>
      <c r="C5" s="144"/>
      <c r="D5" s="145"/>
      <c r="E5" s="145"/>
      <c r="F5" s="145"/>
      <c r="G5" s="144"/>
      <c r="H5" s="144"/>
      <c r="I5" s="83"/>
    </row>
    <row r="6" spans="1:9" x14ac:dyDescent="0.2">
      <c r="B6" s="144"/>
      <c r="C6" s="144"/>
      <c r="D6" s="146"/>
      <c r="E6" s="145"/>
      <c r="F6" s="145"/>
      <c r="G6" s="144"/>
      <c r="H6" s="144"/>
      <c r="I6" s="145"/>
    </row>
    <row r="7" spans="1:9" x14ac:dyDescent="0.2">
      <c r="B7" s="164" t="s">
        <v>150</v>
      </c>
      <c r="C7" s="144"/>
      <c r="D7" s="146"/>
      <c r="E7" s="145"/>
      <c r="F7" s="145"/>
      <c r="G7" s="144"/>
      <c r="H7" s="144"/>
      <c r="I7" s="145"/>
    </row>
    <row r="8" spans="1:9" x14ac:dyDescent="0.2">
      <c r="B8" s="164"/>
      <c r="C8" s="144"/>
      <c r="D8" s="146"/>
      <c r="E8" s="145"/>
      <c r="F8" s="145"/>
      <c r="G8" s="144"/>
      <c r="H8" s="144"/>
      <c r="I8" s="145"/>
    </row>
    <row r="9" spans="1:9" x14ac:dyDescent="0.2">
      <c r="A9" s="172" t="s">
        <v>136</v>
      </c>
      <c r="B9" s="299" t="s">
        <v>175</v>
      </c>
      <c r="C9" s="300"/>
      <c r="D9" s="300"/>
      <c r="E9" s="300"/>
      <c r="F9" s="300"/>
      <c r="G9" s="300"/>
      <c r="H9" s="300"/>
      <c r="I9" s="300"/>
    </row>
    <row r="10" spans="1:9" x14ac:dyDescent="0.2">
      <c r="A10" s="172"/>
      <c r="B10" s="301"/>
      <c r="C10" s="301"/>
      <c r="D10" s="301"/>
      <c r="E10" s="301"/>
      <c r="F10" s="301"/>
      <c r="G10" s="301"/>
      <c r="H10" s="301"/>
      <c r="I10" s="301"/>
    </row>
    <row r="11" spans="1:9" x14ac:dyDescent="0.2">
      <c r="A11" s="172"/>
      <c r="B11" s="173"/>
      <c r="C11" s="173"/>
      <c r="D11" s="173"/>
      <c r="E11" s="173"/>
      <c r="F11" s="173"/>
      <c r="G11" s="173"/>
      <c r="H11" s="173"/>
      <c r="I11" s="173"/>
    </row>
    <row r="12" spans="1:9" x14ac:dyDescent="0.2">
      <c r="A12" s="172" t="s">
        <v>136</v>
      </c>
      <c r="B12" s="299" t="s">
        <v>179</v>
      </c>
      <c r="C12" s="299"/>
      <c r="D12" s="299"/>
      <c r="E12" s="299"/>
      <c r="F12" s="299"/>
      <c r="G12" s="299"/>
      <c r="H12" s="299"/>
      <c r="I12" s="299"/>
    </row>
    <row r="13" spans="1:9" x14ac:dyDescent="0.2">
      <c r="A13" s="172"/>
      <c r="B13" s="299"/>
      <c r="C13" s="299"/>
      <c r="D13" s="299"/>
      <c r="E13" s="299"/>
      <c r="F13" s="299"/>
      <c r="G13" s="299"/>
      <c r="H13" s="299"/>
      <c r="I13" s="299"/>
    </row>
    <row r="14" spans="1:9" x14ac:dyDescent="0.2">
      <c r="B14" s="144"/>
      <c r="C14" s="144"/>
      <c r="D14" s="146"/>
      <c r="E14" s="145"/>
      <c r="F14" s="145"/>
      <c r="G14" s="144"/>
      <c r="H14" s="144"/>
      <c r="I14" s="145"/>
    </row>
    <row r="15" spans="1:9" ht="15" customHeight="1" x14ac:dyDescent="0.2">
      <c r="A15" s="172" t="s">
        <v>136</v>
      </c>
      <c r="B15" s="3" t="s">
        <v>137</v>
      </c>
      <c r="C15" s="3"/>
      <c r="D15" s="3"/>
      <c r="E15" s="3"/>
      <c r="F15" s="3"/>
      <c r="G15" s="3"/>
      <c r="H15" s="3"/>
      <c r="I15" s="3"/>
    </row>
    <row r="16" spans="1:9" ht="15" customHeight="1" x14ac:dyDescent="0.2">
      <c r="A16" s="172"/>
      <c r="B16" s="172" t="s">
        <v>134</v>
      </c>
      <c r="C16" s="3" t="s">
        <v>178</v>
      </c>
      <c r="D16" s="3"/>
      <c r="E16" s="3"/>
      <c r="F16" s="3"/>
      <c r="G16" s="3"/>
      <c r="H16" s="3"/>
    </row>
    <row r="17" spans="1:13" ht="15" customHeight="1" x14ac:dyDescent="0.2">
      <c r="B17" s="172"/>
      <c r="C17" s="3" t="s">
        <v>160</v>
      </c>
      <c r="E17" s="3"/>
      <c r="F17" s="3"/>
      <c r="G17" s="3"/>
      <c r="H17" s="3"/>
      <c r="I17" s="3"/>
    </row>
    <row r="18" spans="1:13" ht="15" customHeight="1" x14ac:dyDescent="0.2">
      <c r="B18" s="172" t="s">
        <v>134</v>
      </c>
      <c r="C18" s="85" t="s">
        <v>145</v>
      </c>
      <c r="D18" s="3"/>
      <c r="E18" s="3"/>
      <c r="F18" s="3"/>
      <c r="G18" s="3"/>
      <c r="H18" s="3"/>
      <c r="I18" s="3"/>
    </row>
    <row r="19" spans="1:13" ht="15" customHeight="1" x14ac:dyDescent="0.2">
      <c r="B19" s="172" t="s">
        <v>134</v>
      </c>
      <c r="C19" s="85" t="s">
        <v>155</v>
      </c>
      <c r="D19" s="3"/>
      <c r="E19" s="3"/>
      <c r="F19" s="3"/>
      <c r="G19" s="3"/>
      <c r="H19" s="3"/>
      <c r="I19" s="3"/>
    </row>
    <row r="20" spans="1:13" s="3" customFormat="1" ht="15" customHeight="1" x14ac:dyDescent="0.2">
      <c r="B20" s="14" t="s">
        <v>134</v>
      </c>
      <c r="C20" s="174" t="s">
        <v>164</v>
      </c>
    </row>
    <row r="21" spans="1:13" s="3" customFormat="1" ht="12.75" x14ac:dyDescent="0.2">
      <c r="A21" s="175"/>
      <c r="B21" s="174"/>
      <c r="C21" s="175" t="s">
        <v>165</v>
      </c>
      <c r="D21" s="302" t="s">
        <v>168</v>
      </c>
      <c r="E21" s="302"/>
      <c r="F21" s="302"/>
      <c r="G21" s="302"/>
      <c r="H21" s="302"/>
      <c r="I21" s="302"/>
      <c r="J21" s="302"/>
      <c r="K21" s="302"/>
      <c r="L21" s="302"/>
      <c r="M21" s="302"/>
    </row>
    <row r="22" spans="1:13" s="3" customFormat="1" x14ac:dyDescent="0.2">
      <c r="A22" s="175"/>
      <c r="C22" s="175" t="s">
        <v>166</v>
      </c>
      <c r="D22" s="3" t="s">
        <v>170</v>
      </c>
      <c r="E22" s="176"/>
      <c r="F22" s="176"/>
      <c r="G22" s="176"/>
      <c r="H22" s="176"/>
      <c r="I22" s="176"/>
      <c r="J22" s="176"/>
      <c r="K22" s="176"/>
    </row>
    <row r="23" spans="1:13" s="3" customFormat="1" x14ac:dyDescent="0.2">
      <c r="A23" s="175"/>
      <c r="C23" s="175"/>
      <c r="D23" s="3" t="s">
        <v>171</v>
      </c>
      <c r="E23"/>
      <c r="F23"/>
      <c r="G23"/>
      <c r="H23"/>
      <c r="I23"/>
      <c r="J23"/>
      <c r="K23"/>
    </row>
    <row r="24" spans="1:13" s="3" customFormat="1" x14ac:dyDescent="0.2">
      <c r="A24" s="175"/>
      <c r="C24" s="175"/>
      <c r="D24" s="3" t="s">
        <v>172</v>
      </c>
      <c r="E24"/>
      <c r="F24"/>
      <c r="G24"/>
      <c r="H24"/>
      <c r="I24"/>
      <c r="J24"/>
      <c r="K24"/>
    </row>
    <row r="25" spans="1:13" s="3" customFormat="1" x14ac:dyDescent="0.2">
      <c r="A25" s="177"/>
      <c r="B25" s="178"/>
      <c r="C25" s="175" t="s">
        <v>167</v>
      </c>
      <c r="D25" s="302" t="s">
        <v>169</v>
      </c>
      <c r="E25" s="302"/>
      <c r="F25" s="302"/>
      <c r="G25" s="302"/>
      <c r="H25" s="302"/>
      <c r="I25" s="302"/>
      <c r="J25" s="302"/>
      <c r="K25" s="302"/>
      <c r="L25" s="302"/>
      <c r="M25" s="302"/>
    </row>
    <row r="26" spans="1:13" ht="15" customHeight="1" x14ac:dyDescent="0.2">
      <c r="B26" s="172"/>
      <c r="C26" s="85"/>
      <c r="D26" s="3"/>
      <c r="E26" s="3"/>
      <c r="F26" s="3"/>
      <c r="G26" s="3"/>
      <c r="H26" s="3"/>
      <c r="I26" s="3"/>
    </row>
    <row r="27" spans="1:13" ht="15" customHeight="1" x14ac:dyDescent="0.2">
      <c r="A27" s="172" t="s">
        <v>136</v>
      </c>
      <c r="B27" s="3" t="s">
        <v>157</v>
      </c>
      <c r="C27" s="3"/>
      <c r="D27" s="3"/>
      <c r="E27" s="3"/>
      <c r="F27" s="3"/>
      <c r="G27" s="3"/>
      <c r="H27" s="3"/>
      <c r="I27" s="3"/>
    </row>
    <row r="28" spans="1:13" ht="15" customHeight="1" x14ac:dyDescent="0.2">
      <c r="A28" s="172"/>
      <c r="B28" s="8" t="s">
        <v>134</v>
      </c>
      <c r="C28" s="3" t="s">
        <v>138</v>
      </c>
      <c r="D28" s="3"/>
      <c r="E28" s="3"/>
      <c r="F28" s="3"/>
      <c r="G28" s="3"/>
      <c r="H28" s="3"/>
      <c r="I28" s="3"/>
    </row>
    <row r="29" spans="1:13" ht="15" customHeight="1" x14ac:dyDescent="0.2">
      <c r="A29" s="172"/>
      <c r="B29" s="8" t="s">
        <v>134</v>
      </c>
      <c r="C29" s="3" t="s">
        <v>151</v>
      </c>
      <c r="D29" s="3"/>
      <c r="E29" s="3"/>
      <c r="F29" s="3"/>
      <c r="G29" s="3"/>
      <c r="H29" s="3"/>
      <c r="I29" s="3"/>
    </row>
    <row r="30" spans="1:13" ht="15" customHeight="1" x14ac:dyDescent="0.2">
      <c r="A30" s="8"/>
      <c r="B30" s="3"/>
      <c r="C30" s="3"/>
      <c r="D30" s="3"/>
      <c r="E30" s="3"/>
      <c r="F30" s="3"/>
      <c r="G30" s="3"/>
      <c r="H30" s="3"/>
      <c r="I30" s="3"/>
    </row>
    <row r="31" spans="1:13" ht="15" customHeight="1" x14ac:dyDescent="0.2">
      <c r="A31" s="172" t="s">
        <v>136</v>
      </c>
      <c r="B31" s="3" t="s">
        <v>158</v>
      </c>
      <c r="C31" s="3"/>
      <c r="D31" s="3"/>
      <c r="E31" s="3"/>
      <c r="F31" s="3"/>
      <c r="G31" s="3"/>
      <c r="H31" s="3"/>
      <c r="I31" s="3"/>
    </row>
    <row r="32" spans="1:13" ht="15" customHeight="1" x14ac:dyDescent="0.2">
      <c r="A32" s="172"/>
      <c r="B32" s="3" t="s">
        <v>134</v>
      </c>
      <c r="C32" s="3" t="s">
        <v>152</v>
      </c>
      <c r="D32" s="3"/>
      <c r="E32" s="3"/>
      <c r="F32" s="3"/>
      <c r="G32" s="3"/>
      <c r="H32" s="3"/>
      <c r="I32" s="3"/>
    </row>
    <row r="33" spans="1:9" ht="15" customHeight="1" x14ac:dyDescent="0.2">
      <c r="A33" s="172"/>
      <c r="B33" s="3" t="s">
        <v>134</v>
      </c>
      <c r="C33" s="299" t="s">
        <v>177</v>
      </c>
      <c r="D33" s="301"/>
      <c r="E33" s="301"/>
      <c r="F33" s="301"/>
      <c r="G33" s="301"/>
      <c r="H33" s="301"/>
      <c r="I33" s="301"/>
    </row>
    <row r="34" spans="1:9" ht="15" customHeight="1" x14ac:dyDescent="0.2">
      <c r="A34" s="172"/>
      <c r="B34" s="3"/>
      <c r="C34" s="301"/>
      <c r="D34" s="301"/>
      <c r="E34" s="301"/>
      <c r="F34" s="301"/>
      <c r="G34" s="301"/>
      <c r="H34" s="301"/>
      <c r="I34" s="301"/>
    </row>
    <row r="35" spans="1:9" ht="15" customHeight="1" x14ac:dyDescent="0.2">
      <c r="A35" s="172"/>
      <c r="B35" s="3"/>
      <c r="C35" s="3"/>
      <c r="D35" s="3"/>
      <c r="E35" s="3"/>
      <c r="F35" s="3"/>
      <c r="G35" s="3"/>
      <c r="H35" s="3"/>
      <c r="I35" s="3"/>
    </row>
    <row r="36" spans="1:9" ht="15" customHeight="1" x14ac:dyDescent="0.2">
      <c r="A36" s="172" t="s">
        <v>136</v>
      </c>
      <c r="B36" s="3" t="s">
        <v>154</v>
      </c>
      <c r="C36" s="3"/>
      <c r="D36" s="3"/>
      <c r="E36" s="3"/>
      <c r="F36" s="3"/>
      <c r="G36" s="3"/>
      <c r="H36" s="3"/>
      <c r="I36" s="3"/>
    </row>
    <row r="37" spans="1:9" ht="15" customHeight="1" x14ac:dyDescent="0.2">
      <c r="A37" s="8"/>
      <c r="B37" s="3"/>
      <c r="C37" s="3"/>
      <c r="D37" s="3"/>
      <c r="E37" s="3"/>
      <c r="F37" s="3"/>
      <c r="G37" s="3"/>
      <c r="H37" s="3"/>
      <c r="I37" s="3"/>
    </row>
    <row r="38" spans="1:9" ht="15" customHeight="1" x14ac:dyDescent="0.2">
      <c r="A38" s="172" t="s">
        <v>136</v>
      </c>
      <c r="B38" s="3" t="s">
        <v>139</v>
      </c>
      <c r="C38" s="3"/>
      <c r="D38" s="3"/>
      <c r="E38" s="3"/>
      <c r="F38" s="3"/>
      <c r="G38" s="3"/>
      <c r="H38" s="3"/>
      <c r="I38" s="3"/>
    </row>
    <row r="39" spans="1:9" x14ac:dyDescent="0.2">
      <c r="B39" s="3"/>
      <c r="C39" s="3"/>
      <c r="D39" s="3"/>
      <c r="E39" s="3"/>
      <c r="F39" s="3"/>
      <c r="G39" s="3"/>
      <c r="H39" s="3"/>
      <c r="I39" s="3"/>
    </row>
    <row r="40" spans="1:9" x14ac:dyDescent="0.2">
      <c r="A40" s="172" t="s">
        <v>136</v>
      </c>
      <c r="B40" s="3" t="s">
        <v>153</v>
      </c>
      <c r="C40" s="3"/>
      <c r="D40" s="3"/>
      <c r="E40" s="3"/>
      <c r="F40" s="3"/>
      <c r="G40" s="3"/>
      <c r="H40" s="3"/>
      <c r="I40" s="3"/>
    </row>
    <row r="41" spans="1:9" x14ac:dyDescent="0.2">
      <c r="B41" s="8" t="s">
        <v>134</v>
      </c>
      <c r="C41" s="299" t="s">
        <v>176</v>
      </c>
      <c r="D41" s="301"/>
      <c r="E41" s="301"/>
      <c r="F41" s="301"/>
      <c r="G41" s="301"/>
      <c r="H41" s="301"/>
      <c r="I41" s="301"/>
    </row>
    <row r="42" spans="1:9" x14ac:dyDescent="0.2">
      <c r="B42" s="8"/>
      <c r="C42" s="301"/>
      <c r="D42" s="301"/>
      <c r="E42" s="301"/>
      <c r="F42" s="301"/>
      <c r="G42" s="301"/>
      <c r="H42" s="301"/>
      <c r="I42" s="301"/>
    </row>
    <row r="43" spans="1:9" x14ac:dyDescent="0.2">
      <c r="B43" s="8"/>
      <c r="C43" s="3"/>
      <c r="G43" s="3"/>
      <c r="H43" s="3"/>
      <c r="I43" s="3"/>
    </row>
    <row r="45" spans="1:9" x14ac:dyDescent="0.2">
      <c r="A45" s="37" t="s">
        <v>173</v>
      </c>
    </row>
  </sheetData>
  <mergeCells count="6">
    <mergeCell ref="B9:I10"/>
    <mergeCell ref="D21:M21"/>
    <mergeCell ref="D25:M25"/>
    <mergeCell ref="B12:I13"/>
    <mergeCell ref="C41:I42"/>
    <mergeCell ref="C33:I34"/>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CMFREL-1750552771-5247</_dlc_DocId>
    <_dlc_DocIdUrl xmlns="dc2e72fa-f2bf-4b7e-897e-98e66666beee">
      <Url>https://telefilm.sharepoint.com/sites/TheRebrandGroup/_layouts/15/DocIdRedir.aspx?ID=CMFREL-1750552771-5247</Url>
      <Description>CMFREL-1750552771-5247</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Props1.xml><?xml version="1.0" encoding="utf-8"?>
<ds:datastoreItem xmlns:ds="http://schemas.openxmlformats.org/officeDocument/2006/customXml" ds:itemID="{D2BA6656-9CB2-4FD5-892E-6EFCE29B5A63}">
  <ds:schemaRefs>
    <ds:schemaRef ds:uri="http://schemas.microsoft.com/sharepoint/events"/>
  </ds:schemaRefs>
</ds:datastoreItem>
</file>

<file path=customXml/itemProps2.xml><?xml version="1.0" encoding="utf-8"?>
<ds:datastoreItem xmlns:ds="http://schemas.openxmlformats.org/officeDocument/2006/customXml" ds:itemID="{87578540-8B6F-4A1C-8A6B-1161712FE610}">
  <ds:schemaRefs>
    <ds:schemaRef ds:uri="http://schemas.microsoft.com/sharepoint/v3/contenttype/forms"/>
  </ds:schemaRefs>
</ds:datastoreItem>
</file>

<file path=customXml/itemProps3.xml><?xml version="1.0" encoding="utf-8"?>
<ds:datastoreItem xmlns:ds="http://schemas.openxmlformats.org/officeDocument/2006/customXml" ds:itemID="{B1BCA7DD-2788-4A5C-83C1-A00C46396E0A}"/>
</file>

<file path=customXml/itemProps4.xml><?xml version="1.0" encoding="utf-8"?>
<ds:datastoreItem xmlns:ds="http://schemas.openxmlformats.org/officeDocument/2006/customXml" ds:itemID="{D51DB40D-E03D-44D6-AB02-948FECB1CCB2}">
  <ds:schemaRefs>
    <ds:schemaRef ds:uri="http://schemas.microsoft.com/office/2006/metadata/properties"/>
    <ds:schemaRef ds:uri="http://schemas.microsoft.com/office/infopath/2007/PartnerControls"/>
    <ds:schemaRef ds:uri="dc2e72fa-f2bf-4b7e-897e-98e66666be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Financial Structure</vt:lpstr>
      <vt:lpstr>Instructions</vt:lpstr>
      <vt:lpstr>Detail!Zone_d_impression</vt:lpstr>
      <vt:lpstr>'Financial Structure'!Zone_d_impression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Thérien, Marie-France (MTL)</dc:creator>
  <cp:keywords/>
  <dc:description/>
  <cp:lastModifiedBy>Beliveau, Elaine (MTL)</cp:lastModifiedBy>
  <cp:revision/>
  <cp:lastPrinted>2023-04-06T18:50:51Z</cp:lastPrinted>
  <dcterms:created xsi:type="dcterms:W3CDTF">2004-11-22T17:14:34Z</dcterms:created>
  <dcterms:modified xsi:type="dcterms:W3CDTF">2025-04-03T12:29:49Z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e2a9169f-ed85-49e1-9e52-56e01ef5bef5</vt:lpwstr>
  </property>
</Properties>
</file>