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222" documentId="8_{AA64D79A-B895-4C88-B474-826CE7E56045}" xr6:coauthVersionLast="47" xr6:coauthVersionMax="47" xr10:uidLastSave="{56C15AAB-4944-4D84-AEBE-130E440DF886}"/>
  <workbookProtection workbookAlgorithmName="SHA-512" workbookHashValue="WOyb3NSjb8mVO9yqhEeiJDl5NsbWfmLiDAiquT2I+MWkanf4o9FAdeaHQv2Y7kEHenuwbACf0QkOmzEfQ31QBg==" workbookSaltValue="3CEGUMiO1t3MuaonIluLlg==" workbookSpinCount="100000" lockStructure="1"/>
  <bookViews>
    <workbookView xWindow="-110" yWindow="-110" windowWidth="19420" windowHeight="10420" tabRatio="684" xr2:uid="{00000000-000D-0000-FFFF-FFFF00000000}"/>
  </bookViews>
  <sheets>
    <sheet name="Cover Page" sheetId="1" r:id="rId1"/>
    <sheet name="Summary Page" sheetId="13" r:id="rId2"/>
    <sheet name="Detail-IDM" sheetId="10" r:id="rId3"/>
    <sheet name="Detail-VID" sheetId="3" r:id="rId4"/>
    <sheet name="Detail-GEN" sheetId="11" r:id="rId5"/>
  </sheets>
  <definedNames>
    <definedName name="_xlnm._FilterDatabase" localSheetId="4" hidden="1">'Detail-GEN'!$I$52:$I$58</definedName>
    <definedName name="_xlnm._FilterDatabase" localSheetId="3" hidden="1">'Detail-VID'!#REF!</definedName>
    <definedName name="_xlnm.Print_Area" localSheetId="0">'Cover Page'!$A$8:$C$38</definedName>
    <definedName name="_xlnm.Print_Area" localSheetId="4">'Detail-GEN'!$A$1:$Q$42</definedName>
    <definedName name="_xlnm.Print_Area" localSheetId="2">'Detail-IDM'!$A$1:$Q$95</definedName>
    <definedName name="_xlnm.Print_Area" localSheetId="3">'Detail-VID'!$A$1:$Q$81</definedName>
    <definedName name="_xlnm.Print_Area" localSheetId="1">'Summary Page'!$A$1:$I$41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3" l="1"/>
  <c r="J26" i="11" l="1"/>
  <c r="J14" i="11"/>
  <c r="J11" i="10"/>
  <c r="J12" i="10"/>
  <c r="J13" i="10"/>
  <c r="J15" i="10"/>
  <c r="J16" i="10"/>
  <c r="J17" i="10" l="1"/>
  <c r="Q65" i="10"/>
  <c r="N65" i="10"/>
  <c r="M65" i="10"/>
  <c r="L65" i="10"/>
  <c r="Q52" i="10"/>
  <c r="Q38" i="10"/>
  <c r="Q27" i="10"/>
  <c r="Q14" i="10"/>
  <c r="N14" i="10"/>
  <c r="M14" i="10"/>
  <c r="L14" i="10"/>
  <c r="N27" i="10"/>
  <c r="M27" i="10"/>
  <c r="L27" i="10"/>
  <c r="N38" i="10"/>
  <c r="M38" i="10"/>
  <c r="L38" i="10"/>
  <c r="N52" i="10"/>
  <c r="M52" i="10"/>
  <c r="L52" i="10"/>
  <c r="N57" i="3"/>
  <c r="M57" i="3"/>
  <c r="L57" i="3"/>
  <c r="Q58" i="3"/>
  <c r="Q57" i="3"/>
  <c r="Q56" i="3"/>
  <c r="Q55" i="3"/>
  <c r="Q42" i="3"/>
  <c r="Q41" i="3"/>
  <c r="Q40" i="3"/>
  <c r="Q39" i="3"/>
  <c r="Q38" i="3"/>
  <c r="Q3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H86" i="3"/>
  <c r="J31" i="11"/>
  <c r="J35" i="11"/>
  <c r="J34" i="11"/>
  <c r="Q33" i="11"/>
  <c r="O33" i="11"/>
  <c r="L23" i="11"/>
  <c r="M23" i="11"/>
  <c r="N23" i="11"/>
  <c r="O23" i="11"/>
  <c r="Q23" i="11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L24" i="3"/>
  <c r="L21" i="3"/>
  <c r="L16" i="3"/>
  <c r="L14" i="3"/>
  <c r="L12" i="3"/>
  <c r="N45" i="3"/>
  <c r="N44" i="3"/>
  <c r="N43" i="3"/>
  <c r="N42" i="3"/>
  <c r="N41" i="3"/>
  <c r="N40" i="3"/>
  <c r="N39" i="3"/>
  <c r="N38" i="3"/>
  <c r="N37" i="3"/>
  <c r="N36" i="3"/>
  <c r="M42" i="3"/>
  <c r="M39" i="3"/>
  <c r="M37" i="3"/>
  <c r="L45" i="3"/>
  <c r="L44" i="3"/>
  <c r="L43" i="3"/>
  <c r="L42" i="3"/>
  <c r="L41" i="3"/>
  <c r="L40" i="3"/>
  <c r="L39" i="3"/>
  <c r="L37" i="3"/>
  <c r="L38" i="3"/>
  <c r="L36" i="3"/>
  <c r="M59" i="3"/>
  <c r="M58" i="3"/>
  <c r="M56" i="3"/>
  <c r="M55" i="3"/>
  <c r="M54" i="3"/>
  <c r="M53" i="3"/>
  <c r="M52" i="3"/>
  <c r="M51" i="3"/>
  <c r="L59" i="3"/>
  <c r="L58" i="3"/>
  <c r="L56" i="3"/>
  <c r="L55" i="3"/>
  <c r="L54" i="3"/>
  <c r="L53" i="3"/>
  <c r="L52" i="3"/>
  <c r="L5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N80" i="3"/>
  <c r="E21" i="1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Q55" i="10"/>
  <c r="Q54" i="10"/>
  <c r="Q53" i="10"/>
  <c r="Q51" i="10"/>
  <c r="Q50" i="10"/>
  <c r="Q49" i="10"/>
  <c r="Q48" i="10"/>
  <c r="Q47" i="10"/>
  <c r="Q46" i="10"/>
  <c r="N34" i="11"/>
  <c r="M34" i="11"/>
  <c r="L34" i="11"/>
  <c r="K34" i="11"/>
  <c r="O34" i="11"/>
  <c r="Q24" i="11"/>
  <c r="O24" i="11"/>
  <c r="N24" i="11"/>
  <c r="M24" i="11"/>
  <c r="L24" i="11"/>
  <c r="K44" i="3"/>
  <c r="J44" i="3"/>
  <c r="M44" i="3"/>
  <c r="K28" i="3"/>
  <c r="J28" i="3"/>
  <c r="Q28" i="3"/>
  <c r="K25" i="3"/>
  <c r="J25" i="3"/>
  <c r="Q25" i="3"/>
  <c r="K26" i="3"/>
  <c r="J26" i="3"/>
  <c r="Q26" i="3"/>
  <c r="N67" i="10"/>
  <c r="L67" i="10"/>
  <c r="K67" i="10"/>
  <c r="J67" i="10"/>
  <c r="Q67" i="10"/>
  <c r="F10" i="13"/>
  <c r="F11" i="13"/>
  <c r="F12" i="13"/>
  <c r="F13" i="13"/>
  <c r="F14" i="13"/>
  <c r="F15" i="13"/>
  <c r="F16" i="13"/>
  <c r="F17" i="13"/>
  <c r="F20" i="13"/>
  <c r="F21" i="13"/>
  <c r="G31" i="13"/>
  <c r="G32" i="13"/>
  <c r="K10" i="10"/>
  <c r="L10" i="10"/>
  <c r="M10" i="10"/>
  <c r="N10" i="10"/>
  <c r="Q10" i="10"/>
  <c r="K11" i="10"/>
  <c r="L11" i="10"/>
  <c r="M11" i="10"/>
  <c r="N11" i="10"/>
  <c r="Q11" i="10"/>
  <c r="K12" i="10"/>
  <c r="L12" i="10"/>
  <c r="M12" i="10"/>
  <c r="N12" i="10"/>
  <c r="Q12" i="10"/>
  <c r="Q13" i="10"/>
  <c r="K13" i="10"/>
  <c r="L13" i="10"/>
  <c r="M13" i="10"/>
  <c r="N13" i="10"/>
  <c r="K16" i="10"/>
  <c r="L16" i="10"/>
  <c r="M16" i="10"/>
  <c r="N16" i="10"/>
  <c r="Q16" i="10"/>
  <c r="K15" i="10"/>
  <c r="L15" i="10"/>
  <c r="M15" i="10"/>
  <c r="N15" i="10"/>
  <c r="Q15" i="10"/>
  <c r="G10" i="13"/>
  <c r="J22" i="10"/>
  <c r="K22" i="10"/>
  <c r="L22" i="10"/>
  <c r="M22" i="10"/>
  <c r="N22" i="10"/>
  <c r="Q22" i="10"/>
  <c r="J23" i="10"/>
  <c r="K23" i="10"/>
  <c r="L23" i="10"/>
  <c r="M23" i="10"/>
  <c r="N23" i="10"/>
  <c r="Q23" i="10"/>
  <c r="J24" i="10"/>
  <c r="K24" i="10"/>
  <c r="L24" i="10"/>
  <c r="M24" i="10"/>
  <c r="N24" i="10"/>
  <c r="Q24" i="10"/>
  <c r="J25" i="10"/>
  <c r="K25" i="10"/>
  <c r="L25" i="10"/>
  <c r="M25" i="10"/>
  <c r="N25" i="10"/>
  <c r="Q25" i="10"/>
  <c r="J26" i="10"/>
  <c r="K26" i="10"/>
  <c r="L26" i="10"/>
  <c r="M26" i="10"/>
  <c r="N26" i="10"/>
  <c r="Q26" i="10"/>
  <c r="J29" i="10"/>
  <c r="K29" i="10"/>
  <c r="L29" i="10"/>
  <c r="M29" i="10"/>
  <c r="N29" i="10"/>
  <c r="Q29" i="10"/>
  <c r="J28" i="10"/>
  <c r="M28" i="10"/>
  <c r="K28" i="10"/>
  <c r="L28" i="10"/>
  <c r="N28" i="10"/>
  <c r="Q28" i="10"/>
  <c r="J35" i="10"/>
  <c r="K35" i="10"/>
  <c r="L35" i="10"/>
  <c r="M35" i="10"/>
  <c r="N35" i="10"/>
  <c r="Q35" i="10"/>
  <c r="J36" i="10"/>
  <c r="Q36" i="10"/>
  <c r="K36" i="10"/>
  <c r="L36" i="10"/>
  <c r="M36" i="10"/>
  <c r="N36" i="10"/>
  <c r="K37" i="10"/>
  <c r="L37" i="10"/>
  <c r="M37" i="10"/>
  <c r="N37" i="10"/>
  <c r="Q37" i="10"/>
  <c r="J40" i="10"/>
  <c r="Q40" i="10"/>
  <c r="K40" i="10"/>
  <c r="L40" i="10"/>
  <c r="M40" i="10"/>
  <c r="N40" i="10"/>
  <c r="J39" i="10"/>
  <c r="K39" i="10"/>
  <c r="L39" i="10"/>
  <c r="M39" i="10"/>
  <c r="N39" i="10"/>
  <c r="Q39" i="10"/>
  <c r="K46" i="10"/>
  <c r="L46" i="10"/>
  <c r="M46" i="10"/>
  <c r="N46" i="10"/>
  <c r="J47" i="10"/>
  <c r="K47" i="10"/>
  <c r="L47" i="10"/>
  <c r="M47" i="10"/>
  <c r="N47" i="10"/>
  <c r="J48" i="10"/>
  <c r="K48" i="10"/>
  <c r="L48" i="10"/>
  <c r="M48" i="10"/>
  <c r="N48" i="10"/>
  <c r="J49" i="10"/>
  <c r="K49" i="10"/>
  <c r="L49" i="10"/>
  <c r="M49" i="10"/>
  <c r="N49" i="10"/>
  <c r="J50" i="10"/>
  <c r="K50" i="10"/>
  <c r="L50" i="10"/>
  <c r="M50" i="10"/>
  <c r="N50" i="10"/>
  <c r="J53" i="10"/>
  <c r="K53" i="10"/>
  <c r="L53" i="10"/>
  <c r="M53" i="10"/>
  <c r="N53" i="10"/>
  <c r="J51" i="10"/>
  <c r="K51" i="10"/>
  <c r="L51" i="10"/>
  <c r="M51" i="10"/>
  <c r="N51" i="10"/>
  <c r="J55" i="10"/>
  <c r="K55" i="10"/>
  <c r="L55" i="10"/>
  <c r="M55" i="10"/>
  <c r="N55" i="10"/>
  <c r="J54" i="10"/>
  <c r="K54" i="10"/>
  <c r="L54" i="10"/>
  <c r="M54" i="10"/>
  <c r="N54" i="10"/>
  <c r="J61" i="10"/>
  <c r="K61" i="10"/>
  <c r="L61" i="10"/>
  <c r="M61" i="10"/>
  <c r="N61" i="10"/>
  <c r="Q61" i="10"/>
  <c r="J62" i="10"/>
  <c r="K62" i="10"/>
  <c r="L62" i="10"/>
  <c r="M62" i="10"/>
  <c r="N62" i="10"/>
  <c r="Q62" i="10"/>
  <c r="J63" i="10"/>
  <c r="M63" i="10"/>
  <c r="K63" i="10"/>
  <c r="L63" i="10"/>
  <c r="N63" i="10"/>
  <c r="J66" i="10"/>
  <c r="M66" i="10"/>
  <c r="K66" i="10"/>
  <c r="L66" i="10"/>
  <c r="N66" i="10"/>
  <c r="J64" i="10"/>
  <c r="M64" i="10"/>
  <c r="K64" i="10"/>
  <c r="L64" i="10"/>
  <c r="N64" i="10"/>
  <c r="J68" i="10"/>
  <c r="K68" i="10"/>
  <c r="L68" i="10"/>
  <c r="M68" i="10"/>
  <c r="N68" i="10"/>
  <c r="Q68" i="10"/>
  <c r="J74" i="10"/>
  <c r="K74" i="10"/>
  <c r="L74" i="10"/>
  <c r="M74" i="10"/>
  <c r="N74" i="10"/>
  <c r="Q74" i="10"/>
  <c r="J75" i="10"/>
  <c r="K75" i="10"/>
  <c r="L75" i="10"/>
  <c r="M75" i="10"/>
  <c r="N75" i="10"/>
  <c r="Q75" i="10"/>
  <c r="J76" i="10"/>
  <c r="K76" i="10"/>
  <c r="L76" i="10"/>
  <c r="M76" i="10"/>
  <c r="N76" i="10"/>
  <c r="Q76" i="10"/>
  <c r="J77" i="10"/>
  <c r="G21" i="13" s="1"/>
  <c r="K77" i="10"/>
  <c r="L77" i="10"/>
  <c r="M77" i="10"/>
  <c r="N77" i="10"/>
  <c r="Q77" i="10"/>
  <c r="J78" i="10"/>
  <c r="K78" i="10"/>
  <c r="L78" i="10"/>
  <c r="M78" i="10"/>
  <c r="N78" i="10"/>
  <c r="Q78" i="10"/>
  <c r="J79" i="10"/>
  <c r="K79" i="10"/>
  <c r="L79" i="10"/>
  <c r="M79" i="10"/>
  <c r="N79" i="10"/>
  <c r="Q79" i="10"/>
  <c r="J80" i="10"/>
  <c r="K80" i="10"/>
  <c r="L80" i="10"/>
  <c r="M80" i="10"/>
  <c r="N80" i="10"/>
  <c r="Q80" i="10"/>
  <c r="J81" i="10"/>
  <c r="K81" i="10"/>
  <c r="L81" i="10"/>
  <c r="M81" i="10"/>
  <c r="N81" i="10"/>
  <c r="Q81" i="10"/>
  <c r="J82" i="10"/>
  <c r="K82" i="10"/>
  <c r="L82" i="10"/>
  <c r="M82" i="10"/>
  <c r="N82" i="10"/>
  <c r="Q82" i="10"/>
  <c r="J83" i="10"/>
  <c r="K83" i="10"/>
  <c r="L83" i="10"/>
  <c r="M83" i="10"/>
  <c r="N83" i="10"/>
  <c r="Q83" i="10"/>
  <c r="J84" i="10"/>
  <c r="K84" i="10"/>
  <c r="L84" i="10"/>
  <c r="M84" i="10"/>
  <c r="N84" i="10"/>
  <c r="Q84" i="10"/>
  <c r="J85" i="10"/>
  <c r="K85" i="10"/>
  <c r="L85" i="10"/>
  <c r="M85" i="10"/>
  <c r="N85" i="10"/>
  <c r="Q85" i="10"/>
  <c r="J86" i="10"/>
  <c r="K86" i="10"/>
  <c r="L86" i="10"/>
  <c r="M86" i="10"/>
  <c r="N86" i="10"/>
  <c r="Q86" i="10"/>
  <c r="J87" i="10"/>
  <c r="K87" i="10"/>
  <c r="L87" i="10"/>
  <c r="M87" i="10"/>
  <c r="N87" i="10"/>
  <c r="Q87" i="10"/>
  <c r="J88" i="10"/>
  <c r="K88" i="10"/>
  <c r="L88" i="10"/>
  <c r="M88" i="10"/>
  <c r="N88" i="10"/>
  <c r="Q88" i="10"/>
  <c r="J89" i="10"/>
  <c r="K89" i="10"/>
  <c r="L89" i="10"/>
  <c r="M89" i="10"/>
  <c r="N89" i="10"/>
  <c r="Q89" i="10"/>
  <c r="J90" i="10"/>
  <c r="K90" i="10"/>
  <c r="L90" i="10"/>
  <c r="M90" i="10"/>
  <c r="N90" i="10"/>
  <c r="Q90" i="10"/>
  <c r="J91" i="10"/>
  <c r="K91" i="10"/>
  <c r="L91" i="10"/>
  <c r="M91" i="10"/>
  <c r="N91" i="10"/>
  <c r="Q91" i="10"/>
  <c r="J92" i="10"/>
  <c r="K92" i="10"/>
  <c r="L92" i="10"/>
  <c r="M92" i="10"/>
  <c r="N92" i="10"/>
  <c r="Q92" i="10"/>
  <c r="J93" i="10"/>
  <c r="K93" i="10"/>
  <c r="L93" i="10"/>
  <c r="M93" i="10"/>
  <c r="N93" i="10"/>
  <c r="Q93" i="10"/>
  <c r="J94" i="10"/>
  <c r="K94" i="10"/>
  <c r="L94" i="10"/>
  <c r="M94" i="10"/>
  <c r="N94" i="10"/>
  <c r="Q94" i="10"/>
  <c r="L10" i="3"/>
  <c r="K10" i="3"/>
  <c r="Q10" i="3"/>
  <c r="J11" i="3"/>
  <c r="L11" i="3"/>
  <c r="K11" i="3"/>
  <c r="Q11" i="3"/>
  <c r="J13" i="3"/>
  <c r="L13" i="3"/>
  <c r="K13" i="3"/>
  <c r="J15" i="3"/>
  <c r="K15" i="3"/>
  <c r="J17" i="3"/>
  <c r="K17" i="3"/>
  <c r="J18" i="3"/>
  <c r="L18" i="3"/>
  <c r="K18" i="3"/>
  <c r="L19" i="3"/>
  <c r="K19" i="3"/>
  <c r="J20" i="3"/>
  <c r="L20" i="3"/>
  <c r="K20" i="3"/>
  <c r="J22" i="3"/>
  <c r="L22" i="3"/>
  <c r="K22" i="3"/>
  <c r="J23" i="3"/>
  <c r="L23" i="3"/>
  <c r="K23" i="3"/>
  <c r="J27" i="3"/>
  <c r="Q27" i="3"/>
  <c r="K27" i="3"/>
  <c r="J29" i="3"/>
  <c r="L29" i="3"/>
  <c r="K29" i="3"/>
  <c r="Q29" i="3"/>
  <c r="J30" i="3"/>
  <c r="L30" i="3"/>
  <c r="K30" i="3"/>
  <c r="Q30" i="3"/>
  <c r="J36" i="3"/>
  <c r="M36" i="3"/>
  <c r="K36" i="3"/>
  <c r="Q36" i="3"/>
  <c r="J38" i="3"/>
  <c r="M38" i="3"/>
  <c r="K38" i="3"/>
  <c r="J40" i="3"/>
  <c r="M40" i="3"/>
  <c r="K40" i="3"/>
  <c r="J41" i="3"/>
  <c r="M41" i="3"/>
  <c r="K41" i="3"/>
  <c r="J43" i="3"/>
  <c r="M43" i="3"/>
  <c r="K43" i="3"/>
  <c r="Q43" i="3"/>
  <c r="J45" i="3"/>
  <c r="M45" i="3"/>
  <c r="K45" i="3"/>
  <c r="Q45" i="3"/>
  <c r="J51" i="3"/>
  <c r="N51" i="3"/>
  <c r="K51" i="3"/>
  <c r="Q51" i="3"/>
  <c r="N52" i="3"/>
  <c r="K52" i="3"/>
  <c r="Q52" i="3"/>
  <c r="J53" i="3"/>
  <c r="N53" i="3"/>
  <c r="K53" i="3"/>
  <c r="Q53" i="3"/>
  <c r="J54" i="3"/>
  <c r="N54" i="3"/>
  <c r="K54" i="3"/>
  <c r="Q54" i="3"/>
  <c r="J55" i="3"/>
  <c r="N55" i="3"/>
  <c r="K55" i="3"/>
  <c r="J56" i="3"/>
  <c r="N56" i="3"/>
  <c r="K56" i="3"/>
  <c r="J58" i="3"/>
  <c r="N58" i="3"/>
  <c r="K58" i="3"/>
  <c r="J59" i="3"/>
  <c r="N59" i="3"/>
  <c r="K59" i="3"/>
  <c r="Q59" i="3"/>
  <c r="J65" i="3"/>
  <c r="M65" i="3"/>
  <c r="K65" i="3"/>
  <c r="Q65" i="3"/>
  <c r="J66" i="3"/>
  <c r="M66" i="3"/>
  <c r="K66" i="3"/>
  <c r="Q66" i="3"/>
  <c r="J67" i="3"/>
  <c r="M67" i="3"/>
  <c r="K67" i="3"/>
  <c r="Q67" i="3"/>
  <c r="J68" i="3"/>
  <c r="M68" i="3"/>
  <c r="K68" i="3"/>
  <c r="Q68" i="3"/>
  <c r="J69" i="3"/>
  <c r="M69" i="3"/>
  <c r="K69" i="3"/>
  <c r="Q69" i="3"/>
  <c r="J70" i="3"/>
  <c r="M70" i="3"/>
  <c r="K70" i="3"/>
  <c r="Q70" i="3"/>
  <c r="J71" i="3"/>
  <c r="M71" i="3"/>
  <c r="K71" i="3"/>
  <c r="Q71" i="3"/>
  <c r="J72" i="3"/>
  <c r="M72" i="3"/>
  <c r="K72" i="3"/>
  <c r="Q72" i="3"/>
  <c r="J73" i="3"/>
  <c r="M73" i="3"/>
  <c r="K73" i="3"/>
  <c r="Q73" i="3"/>
  <c r="J74" i="3"/>
  <c r="M74" i="3"/>
  <c r="K74" i="3"/>
  <c r="Q74" i="3"/>
  <c r="J75" i="3"/>
  <c r="M75" i="3"/>
  <c r="K75" i="3"/>
  <c r="Q75" i="3"/>
  <c r="J76" i="3"/>
  <c r="M76" i="3"/>
  <c r="K76" i="3"/>
  <c r="Q76" i="3"/>
  <c r="J77" i="3"/>
  <c r="M77" i="3"/>
  <c r="K77" i="3"/>
  <c r="Q77" i="3"/>
  <c r="J78" i="3"/>
  <c r="M78" i="3"/>
  <c r="K78" i="3"/>
  <c r="Q78" i="3"/>
  <c r="J79" i="3"/>
  <c r="M79" i="3"/>
  <c r="K79" i="3"/>
  <c r="Q79" i="3"/>
  <c r="J80" i="3"/>
  <c r="M80" i="3"/>
  <c r="D21" i="13" s="1"/>
  <c r="K80" i="3"/>
  <c r="C21" i="13"/>
  <c r="Q80" i="3"/>
  <c r="L10" i="11"/>
  <c r="M10" i="11"/>
  <c r="N10" i="11"/>
  <c r="O10" i="11"/>
  <c r="Q10" i="11"/>
  <c r="L11" i="11"/>
  <c r="M11" i="11"/>
  <c r="N11" i="11"/>
  <c r="O11" i="11"/>
  <c r="Q11" i="11"/>
  <c r="L12" i="11"/>
  <c r="M12" i="11"/>
  <c r="N12" i="11"/>
  <c r="O12" i="11"/>
  <c r="Q12" i="11"/>
  <c r="L13" i="11"/>
  <c r="M13" i="11"/>
  <c r="N13" i="11"/>
  <c r="O13" i="11"/>
  <c r="Q13" i="11"/>
  <c r="G24" i="13"/>
  <c r="L19" i="11"/>
  <c r="M19" i="11"/>
  <c r="N19" i="11"/>
  <c r="O19" i="11"/>
  <c r="Q19" i="11"/>
  <c r="L20" i="11"/>
  <c r="M20" i="11"/>
  <c r="N20" i="11"/>
  <c r="O20" i="11"/>
  <c r="Q20" i="11"/>
  <c r="L21" i="11"/>
  <c r="M21" i="11"/>
  <c r="N21" i="11"/>
  <c r="O21" i="11"/>
  <c r="Q21" i="11"/>
  <c r="L22" i="11"/>
  <c r="M22" i="11"/>
  <c r="N22" i="11"/>
  <c r="O22" i="11"/>
  <c r="Q22" i="11"/>
  <c r="L25" i="11"/>
  <c r="M25" i="11"/>
  <c r="N25" i="11"/>
  <c r="O25" i="11"/>
  <c r="Q25" i="11"/>
  <c r="G25" i="13"/>
  <c r="O31" i="11"/>
  <c r="K31" i="11"/>
  <c r="L31" i="11"/>
  <c r="M31" i="11"/>
  <c r="N31" i="11"/>
  <c r="Q31" i="11"/>
  <c r="O32" i="11"/>
  <c r="K32" i="11"/>
  <c r="L32" i="11"/>
  <c r="L36" i="11" s="1"/>
  <c r="C26" i="13" s="1"/>
  <c r="M32" i="11"/>
  <c r="N32" i="11"/>
  <c r="Q32" i="11"/>
  <c r="O35" i="11"/>
  <c r="K35" i="11"/>
  <c r="L35" i="11"/>
  <c r="M35" i="11"/>
  <c r="N35" i="11"/>
  <c r="Q35" i="11"/>
  <c r="L41" i="11"/>
  <c r="M41" i="11"/>
  <c r="N41" i="11"/>
  <c r="O41" i="11"/>
  <c r="F31" i="13" s="1"/>
  <c r="Q41" i="11"/>
  <c r="I31" i="13"/>
  <c r="L42" i="11"/>
  <c r="M42" i="11"/>
  <c r="N42" i="11"/>
  <c r="O42" i="11"/>
  <c r="F32" i="13" s="1"/>
  <c r="Q42" i="11"/>
  <c r="I32" i="13" s="1"/>
  <c r="Q34" i="11"/>
  <c r="Q44" i="3"/>
  <c r="L28" i="3"/>
  <c r="L27" i="3"/>
  <c r="L26" i="3"/>
  <c r="L25" i="3"/>
  <c r="L17" i="3"/>
  <c r="L15" i="3"/>
  <c r="M67" i="10"/>
  <c r="Q66" i="10"/>
  <c r="Q63" i="10"/>
  <c r="Q64" i="10"/>
  <c r="N95" i="10"/>
  <c r="E20" i="13" s="1"/>
  <c r="N26" i="11" l="1"/>
  <c r="E25" i="13" s="1"/>
  <c r="L46" i="3"/>
  <c r="C16" i="13" s="1"/>
  <c r="L81" i="3"/>
  <c r="E22" i="13"/>
  <c r="Q30" i="10"/>
  <c r="I11" i="13" s="1"/>
  <c r="Q56" i="10"/>
  <c r="I13" i="13" s="1"/>
  <c r="N56" i="10"/>
  <c r="E13" i="13" s="1"/>
  <c r="F22" i="13"/>
  <c r="L14" i="11"/>
  <c r="C24" i="13" s="1"/>
  <c r="M95" i="10"/>
  <c r="D20" i="13" s="1"/>
  <c r="D22" i="13" s="1"/>
  <c r="M81" i="3"/>
  <c r="M41" i="10"/>
  <c r="D12" i="13" s="1"/>
  <c r="F18" i="13"/>
  <c r="M46" i="3"/>
  <c r="D16" i="13" s="1"/>
  <c r="N69" i="10"/>
  <c r="E14" i="13" s="1"/>
  <c r="J69" i="10"/>
  <c r="G14" i="13" s="1"/>
  <c r="L41" i="10"/>
  <c r="C12" i="13" s="1"/>
  <c r="M69" i="10"/>
  <c r="D14" i="13" s="1"/>
  <c r="L69" i="10"/>
  <c r="C14" i="13" s="1"/>
  <c r="Q14" i="11"/>
  <c r="I24" i="13" s="1"/>
  <c r="M56" i="10"/>
  <c r="D13" i="13" s="1"/>
  <c r="M30" i="10"/>
  <c r="D11" i="13" s="1"/>
  <c r="O14" i="11"/>
  <c r="F24" i="13" s="1"/>
  <c r="L30" i="10"/>
  <c r="C11" i="13" s="1"/>
  <c r="N46" i="3"/>
  <c r="E16" i="13" s="1"/>
  <c r="Q95" i="10"/>
  <c r="I20" i="13" s="1"/>
  <c r="N81" i="3"/>
  <c r="Q81" i="3"/>
  <c r="I21" i="13" s="1"/>
  <c r="L95" i="10"/>
  <c r="C20" i="13" s="1"/>
  <c r="C22" i="13" s="1"/>
  <c r="Q69" i="10"/>
  <c r="I14" i="13" s="1"/>
  <c r="J46" i="3"/>
  <c r="G16" i="13" s="1"/>
  <c r="J31" i="3"/>
  <c r="G15" i="13" s="1"/>
  <c r="J30" i="10"/>
  <c r="G11" i="13" s="1"/>
  <c r="N17" i="10"/>
  <c r="E10" i="13" s="1"/>
  <c r="N30" i="10"/>
  <c r="E11" i="13" s="1"/>
  <c r="M26" i="11"/>
  <c r="D25" i="13" s="1"/>
  <c r="N14" i="11"/>
  <c r="E24" i="13" s="1"/>
  <c r="J95" i="10"/>
  <c r="G20" i="13" s="1"/>
  <c r="G22" i="13" s="1"/>
  <c r="L56" i="10"/>
  <c r="C13" i="13" s="1"/>
  <c r="N41" i="10"/>
  <c r="E12" i="13" s="1"/>
  <c r="J41" i="10"/>
  <c r="G12" i="13" s="1"/>
  <c r="J36" i="11"/>
  <c r="G26" i="13" s="1"/>
  <c r="G27" i="13" s="1"/>
  <c r="J60" i="3"/>
  <c r="G17" i="13" s="1"/>
  <c r="M36" i="11"/>
  <c r="D26" i="13" s="1"/>
  <c r="Q26" i="11"/>
  <c r="I25" i="13" s="1"/>
  <c r="L26" i="11"/>
  <c r="C25" i="13" s="1"/>
  <c r="M14" i="11"/>
  <c r="D24" i="13" s="1"/>
  <c r="D27" i="13" s="1"/>
  <c r="N60" i="3"/>
  <c r="E17" i="13" s="1"/>
  <c r="J56" i="10"/>
  <c r="G13" i="13" s="1"/>
  <c r="M31" i="3"/>
  <c r="D15" i="13" s="1"/>
  <c r="O26" i="11"/>
  <c r="F25" i="13" s="1"/>
  <c r="J81" i="3"/>
  <c r="Q46" i="3"/>
  <c r="I16" i="13" s="1"/>
  <c r="L31" i="3"/>
  <c r="C15" i="13" s="1"/>
  <c r="N31" i="3"/>
  <c r="E15" i="13" s="1"/>
  <c r="Q36" i="11"/>
  <c r="I26" i="13" s="1"/>
  <c r="N36" i="11"/>
  <c r="E26" i="13" s="1"/>
  <c r="O36" i="11"/>
  <c r="F26" i="13" s="1"/>
  <c r="Q60" i="3"/>
  <c r="I17" i="13" s="1"/>
  <c r="L60" i="3"/>
  <c r="C17" i="13" s="1"/>
  <c r="M60" i="3"/>
  <c r="D17" i="13" s="1"/>
  <c r="Q17" i="10"/>
  <c r="I10" i="13" s="1"/>
  <c r="L17" i="10"/>
  <c r="C10" i="13" s="1"/>
  <c r="M17" i="10"/>
  <c r="D10" i="13" s="1"/>
  <c r="Q41" i="10"/>
  <c r="I12" i="13" s="1"/>
  <c r="Q31" i="3"/>
  <c r="I15" i="13" s="1"/>
  <c r="C27" i="13" l="1"/>
  <c r="F29" i="13"/>
  <c r="F27" i="13"/>
  <c r="G18" i="13"/>
  <c r="G29" i="13" s="1"/>
  <c r="F34" i="13"/>
  <c r="I22" i="13"/>
  <c r="E27" i="13"/>
  <c r="I27" i="13"/>
  <c r="E18" i="13"/>
  <c r="E29" i="13" s="1"/>
  <c r="C18" i="13"/>
  <c r="D18" i="13"/>
  <c r="D34" i="13" s="1"/>
  <c r="I18" i="13"/>
  <c r="C34" i="13" l="1"/>
  <c r="A36" i="13" s="1"/>
  <c r="G34" i="13"/>
  <c r="E34" i="13"/>
  <c r="I29" i="13"/>
  <c r="I34" i="13" s="1"/>
  <c r="D29" i="13"/>
  <c r="C29" i="13"/>
</calcChain>
</file>

<file path=xl/sharedStrings.xml><?xml version="1.0" encoding="utf-8"?>
<sst xmlns="http://schemas.openxmlformats.org/spreadsheetml/2006/main" count="595" uniqueCount="305">
  <si>
    <t xml:space="preserve">  PROJECT TITLE:</t>
  </si>
  <si>
    <t xml:space="preserve">  PRODUCTION COMPANY</t>
  </si>
  <si>
    <r>
      <t xml:space="preserve">  TV PRODUCTION COMPANY </t>
    </r>
    <r>
      <rPr>
        <sz val="10"/>
        <rFont val="Arial"/>
        <family val="2"/>
      </rPr>
      <t>(if applicable)</t>
    </r>
    <phoneticPr fontId="0" type="noConversion"/>
  </si>
  <si>
    <t xml:space="preserve">  NEW MEDIA SERVICE COMPANY (if applicable)</t>
    <phoneticPr fontId="0" type="noConversion"/>
  </si>
  <si>
    <t xml:space="preserve">  EXECUTIVE PRODUCER(S)</t>
  </si>
  <si>
    <t xml:space="preserve">  PRODUCER(S)</t>
  </si>
  <si>
    <t xml:space="preserve">  PRODUCTION SUPERVISOR</t>
    <phoneticPr fontId="0" type="noConversion"/>
  </si>
  <si>
    <t xml:space="preserve">  PROJECT/PRODUCTION MANAGER</t>
  </si>
  <si>
    <t xml:space="preserve">  TECHINCAL DIRECTOR</t>
    <phoneticPr fontId="0" type="noConversion"/>
  </si>
  <si>
    <t>CREATIVE LEAD</t>
    <phoneticPr fontId="0" type="noConversion"/>
  </si>
  <si>
    <t>SCHEDULE/TIMELINE:</t>
  </si>
  <si>
    <t>DATES:</t>
  </si>
  <si>
    <t>PERIOD:</t>
  </si>
  <si>
    <t>(event/activity)</t>
  </si>
  <si>
    <t>(commencement-to-completion)</t>
  </si>
  <si>
    <t xml:space="preserve"> (# of hrs, days or wks )</t>
  </si>
  <si>
    <t>ANTICIPATED START DATE:</t>
  </si>
  <si>
    <t>ANTICIPATED COMPLETION DATE:</t>
  </si>
  <si>
    <t xml:space="preserve">  BUDGET PREPARED BY:</t>
  </si>
  <si>
    <t xml:space="preserve">  BUDGET DATED:</t>
  </si>
  <si>
    <t xml:space="preserve">  TELEPHONE:</t>
  </si>
  <si>
    <t xml:space="preserve">  EMAIL:</t>
    <phoneticPr fontId="0" type="noConversion"/>
  </si>
  <si>
    <t xml:space="preserve">  SIGNATURE:</t>
  </si>
  <si>
    <t>DEVELOPMENT BUDGET SUMMARY</t>
  </si>
  <si>
    <t>ACCOUNT</t>
  </si>
  <si>
    <t>CATEGORY</t>
  </si>
  <si>
    <t>COST ALLOCATION</t>
  </si>
  <si>
    <t>TOTAL</t>
  </si>
  <si>
    <t>Internal</t>
  </si>
  <si>
    <t>Digital Media</t>
  </si>
  <si>
    <t>Game</t>
  </si>
  <si>
    <t>Video [linear]</t>
  </si>
  <si>
    <t>Admin</t>
  </si>
  <si>
    <t>Expenses</t>
  </si>
  <si>
    <t>IDM-01</t>
  </si>
  <si>
    <t>SENIOR PRODUCTION PERSONNEL</t>
  </si>
  <si>
    <t>IDM-02</t>
  </si>
  <si>
    <t>DESIGN LABOUR</t>
  </si>
  <si>
    <t>IDM-03</t>
  </si>
  <si>
    <t>DEVELOPMENT LABOUR</t>
  </si>
  <si>
    <t>IDM-04</t>
  </si>
  <si>
    <t>STORY / COPY / CONTENT LABOUR</t>
  </si>
  <si>
    <t>IDM-05</t>
  </si>
  <si>
    <t>AUDIO LABOUR</t>
  </si>
  <si>
    <t>VID-06</t>
  </si>
  <si>
    <t>KEY CREATIVE</t>
  </si>
  <si>
    <t>VID-07</t>
  </si>
  <si>
    <t>ADDITIONAL STORY/CASTING/SETTING LABOUR</t>
  </si>
  <si>
    <t>VID-08</t>
  </si>
  <si>
    <t>ADDITIONAL DEMO PRODUCTION LABOUR</t>
  </si>
  <si>
    <t>TOTAL PRODUCTION LABOUR ('A')</t>
  </si>
  <si>
    <t>IDM-09</t>
  </si>
  <si>
    <t>EQUIPMENT AND MATERIALS</t>
  </si>
  <si>
    <t>VID-10</t>
  </si>
  <si>
    <t>DEMO EQUIPMENT &amp; MATERIALS</t>
  </si>
  <si>
    <t>TOTAL PRODUCTION EQUIPMENT AND MATERIALS ('B')</t>
  </si>
  <si>
    <t>GEN-11</t>
  </si>
  <si>
    <t>RIGHTS ACQUISITION (IP LICENSING)</t>
  </si>
  <si>
    <t>GEN-12</t>
  </si>
  <si>
    <t>PROJECT PROPOSAL PREPARATION</t>
  </si>
  <si>
    <t>GEN-13</t>
  </si>
  <si>
    <t>ACCOUNTING / BOOKKEEPING LABOUR</t>
  </si>
  <si>
    <t>TOTAL ADMINISTRATIVE EXPENSES ('C')</t>
  </si>
  <si>
    <t>SUB-TOTAL 'A' + 'B'</t>
  </si>
  <si>
    <t>GEN-14</t>
  </si>
  <si>
    <t>PRODUCER FEES &amp; CORPORATE OVERHEAD</t>
  </si>
  <si>
    <t>GEN-15</t>
  </si>
  <si>
    <t>CONTINGENCY</t>
  </si>
  <si>
    <t>TOTAL DEVELOPMENT COSTS</t>
  </si>
  <si>
    <t xml:space="preserve">Note: If you are also applying to the Bell Fund, please consult the Bell Fund Budget Template for additional required schedules for your Bell Fund application.                                                      </t>
  </si>
  <si>
    <t>DEVELOPMENT BUDGET DETAIL-IDM (INTERACTIVE DIGITAL MEDIA)</t>
  </si>
  <si>
    <t>Add additionnal lines if more than one person is applicable for each item. Make sure to copy all calculation formulas.</t>
  </si>
  <si>
    <t xml:space="preserve">  SENIOR PRODUCTION PERSONNEL</t>
  </si>
  <si>
    <t>ACC.</t>
  </si>
  <si>
    <t xml:space="preserve">      CATEGORY</t>
  </si>
  <si>
    <t xml:space="preserve">      NAME</t>
  </si>
  <si>
    <t>NO.</t>
  </si>
  <si>
    <t>TOTAL UNITS</t>
  </si>
  <si>
    <t>RATE</t>
  </si>
  <si>
    <t>Internal?</t>
  </si>
  <si>
    <t>Cost</t>
  </si>
  <si>
    <t>Cost Allocation</t>
  </si>
  <si>
    <t>Internal Exp</t>
  </si>
  <si>
    <t>X</t>
  </si>
  <si>
    <t>hrs, days, wks</t>
  </si>
  <si>
    <t>$ COST per unit</t>
  </si>
  <si>
    <t>Allocation</t>
  </si>
  <si>
    <t>01.05</t>
  </si>
  <si>
    <t xml:space="preserve">  PRODUCTION EXECUTIVE / PRODUCTION SUPERVISOR</t>
  </si>
  <si>
    <t>01.10</t>
  </si>
  <si>
    <t xml:space="preserve">  PROJECT MANAGER</t>
  </si>
  <si>
    <t>01.15</t>
  </si>
  <si>
    <t xml:space="preserve">  TECHNICAL DIRECTOR</t>
  </si>
  <si>
    <t>01.20</t>
  </si>
  <si>
    <t xml:space="preserve">  CREATIVE LEAD / SR. GAME DESIGNER</t>
  </si>
  <si>
    <t>01.96</t>
  </si>
  <si>
    <t xml:space="preserve">  PAYROLL BENEFITS (if not included above)</t>
  </si>
  <si>
    <t>01.99</t>
  </si>
  <si>
    <t xml:space="preserve">  OTHER(S)</t>
  </si>
  <si>
    <t xml:space="preserve">  TOTAL SENIOR PRODUCTION PERSONNEL</t>
  </si>
  <si>
    <t xml:space="preserve">  DESIGN LABOUR</t>
  </si>
  <si>
    <t>02.05</t>
  </si>
  <si>
    <t xml:space="preserve">  INTERACTIVE / GAME DESIGNER(S)</t>
  </si>
  <si>
    <t>02.10</t>
  </si>
  <si>
    <t xml:space="preserve">  ARTIST(S)</t>
  </si>
  <si>
    <t>02.15</t>
  </si>
  <si>
    <t xml:space="preserve">  ILLUSTRATOR(S)</t>
  </si>
  <si>
    <t>02.20</t>
  </si>
  <si>
    <t xml:space="preserve">  ANIMATOR(S)</t>
  </si>
  <si>
    <t>02.30</t>
  </si>
  <si>
    <t xml:space="preserve">  USABILITY / INTERFACE ARCHITECT(S)</t>
  </si>
  <si>
    <t>02.96</t>
  </si>
  <si>
    <t>02.99</t>
  </si>
  <si>
    <t xml:space="preserve">  TOTAL DESIGN LABOUR</t>
  </si>
  <si>
    <t xml:space="preserve">  DEVELOPMENT LABOUR</t>
  </si>
  <si>
    <t>03.05</t>
  </si>
  <si>
    <t xml:space="preserve">  BACK-END DEVELOPER(S)</t>
  </si>
  <si>
    <t>03.10</t>
  </si>
  <si>
    <t xml:space="preserve">  FRONT-END DEVELOPER(S)</t>
  </si>
  <si>
    <t>03.15</t>
  </si>
  <si>
    <t xml:space="preserve"> TESTING LABOUR</t>
  </si>
  <si>
    <t>03.96</t>
  </si>
  <si>
    <t>03.99</t>
  </si>
  <si>
    <t xml:space="preserve">  TOTAL DEVELOPMENT LABOUR</t>
  </si>
  <si>
    <t xml:space="preserve">  STORY / COPY / CONTENT LABOUR</t>
  </si>
  <si>
    <t>04.05</t>
  </si>
  <si>
    <t xml:space="preserve">  CONTENT MANAGER</t>
  </si>
  <si>
    <t>04.10</t>
  </si>
  <si>
    <t xml:space="preserve">  CONTENT SPECIALISTS / ADVISORS</t>
  </si>
  <si>
    <t>04.15</t>
  </si>
  <si>
    <t xml:space="preserve">  RESEARCHERS</t>
  </si>
  <si>
    <t>04.20</t>
  </si>
  <si>
    <t xml:space="preserve">  STORY / CONTENT WRITER(S) (non-union writer fees)</t>
  </si>
  <si>
    <t>04.30</t>
  </si>
  <si>
    <t xml:space="preserve">  STORY / CONTENT WRITER(S) (union writer fees)</t>
  </si>
  <si>
    <t>04.40</t>
  </si>
  <si>
    <t xml:space="preserve">  INTERFACE / USABILITY WRITER(S)</t>
  </si>
  <si>
    <t>04.95</t>
  </si>
  <si>
    <t xml:space="preserve">  STORY / CONTENT WRITER FRINGES (if applicable)</t>
  </si>
  <si>
    <t>04.96</t>
  </si>
  <si>
    <t>04.99</t>
  </si>
  <si>
    <t xml:space="preserve">  TOTAL STORY / COPY / CONTENT LABOUR</t>
  </si>
  <si>
    <t xml:space="preserve">  AUDIO LABOUR</t>
  </si>
  <si>
    <t>05.05</t>
  </si>
  <si>
    <t xml:space="preserve">  SOUND DESIGNER(S) / TECHNICIAN(S)</t>
  </si>
  <si>
    <t>05.30</t>
  </si>
  <si>
    <t xml:space="preserve">  VO PERFORMER(S) / ACTOR(S) (non-union)</t>
  </si>
  <si>
    <t>05.40</t>
  </si>
  <si>
    <t xml:space="preserve">  VO PERFORMER(S) / ACTOR(S) (union-performance fees)</t>
  </si>
  <si>
    <t>05.42</t>
  </si>
  <si>
    <t xml:space="preserve">  VO PERFORMER(S) / ACTOR(S) (Use Fees)</t>
  </si>
  <si>
    <t>05.95</t>
  </si>
  <si>
    <t xml:space="preserve">  VO PERFORMER/ACTOR FRINGES (if applicable)</t>
  </si>
  <si>
    <t>05.96</t>
  </si>
  <si>
    <t>05.99</t>
  </si>
  <si>
    <t xml:space="preserve">  OTHER</t>
  </si>
  <si>
    <t xml:space="preserve">  TOTAL AUDIO LABOUR</t>
  </si>
  <si>
    <t xml:space="preserve">  EQUIPMENT AND MATERIALS</t>
  </si>
  <si>
    <t xml:space="preserve">      DESCRIPTION</t>
  </si>
  <si>
    <t>TOTAL TIME</t>
  </si>
  <si>
    <t xml:space="preserve">      (provide detailed description of equipment)</t>
  </si>
  <si>
    <t>($ COST per UNIT)</t>
  </si>
  <si>
    <t>09.05</t>
  </si>
  <si>
    <t xml:space="preserve">  COMPUTER WORKSTATIONS (specify)</t>
  </si>
  <si>
    <t>09.10</t>
  </si>
  <si>
    <t xml:space="preserve">  SOFTWARE - PURCHASED</t>
  </si>
  <si>
    <t>09.11</t>
  </si>
  <si>
    <t xml:space="preserve">  SOFTWARE - SUBSCRIPTION</t>
  </si>
  <si>
    <t>09.30</t>
  </si>
  <si>
    <t xml:space="preserve">  TESTING DEVICES</t>
  </si>
  <si>
    <t>09.40</t>
  </si>
  <si>
    <t xml:space="preserve">  MIXING/RECORDING STUDIO/EQUIPMENT</t>
  </si>
  <si>
    <t>09.50</t>
  </si>
  <si>
    <t xml:space="preserve">  STAGING SERVER (for testing)</t>
  </si>
  <si>
    <t>09.60</t>
  </si>
  <si>
    <t xml:space="preserve">  STOCK IMAGES</t>
  </si>
  <si>
    <t>09.61</t>
  </si>
  <si>
    <t xml:space="preserve">  STOCK MUSIC / SFX</t>
  </si>
  <si>
    <t>09.62</t>
  </si>
  <si>
    <t xml:space="preserve">  FONT LICENSES</t>
  </si>
  <si>
    <t>09.63</t>
  </si>
  <si>
    <t xml:space="preserve">  CODE LICENSES (specify)</t>
  </si>
  <si>
    <t>09.99</t>
  </si>
  <si>
    <t xml:space="preserve">  TOTAL EQUIPMENT AND MATERIALS</t>
  </si>
  <si>
    <t>Hrs</t>
  </si>
  <si>
    <t>Days</t>
  </si>
  <si>
    <t>Yes</t>
  </si>
  <si>
    <t>Wks</t>
  </si>
  <si>
    <t>No</t>
  </si>
  <si>
    <t>Month</t>
  </si>
  <si>
    <t>DEVELOPMENT BUDGET DETAIL-VIDEO</t>
  </si>
  <si>
    <t>06.05</t>
  </si>
  <si>
    <t xml:space="preserve">  VIDEO PRODUCTION SUPERVISOR</t>
  </si>
  <si>
    <t>06.10</t>
  </si>
  <si>
    <t xml:space="preserve">  DIRECTOR(S)</t>
  </si>
  <si>
    <t>06.15</t>
  </si>
  <si>
    <t xml:space="preserve">  SCREENWRITER(S)</t>
  </si>
  <si>
    <t>06.20</t>
  </si>
  <si>
    <t xml:space="preserve">   PERFORMER(S)</t>
  </si>
  <si>
    <t>06.25</t>
  </si>
  <si>
    <t xml:space="preserve">  DIRECTOR OF PHOTOGRAPHY</t>
  </si>
  <si>
    <t>06.30</t>
  </si>
  <si>
    <t xml:space="preserve">  ART DIRECTOR</t>
  </si>
  <si>
    <t>06.35</t>
  </si>
  <si>
    <t xml:space="preserve">  MUSIC COMPOSER</t>
  </si>
  <si>
    <t>06.40</t>
  </si>
  <si>
    <t xml:space="preserve">  PICTURE EDITOR(S)</t>
  </si>
  <si>
    <t>06.45</t>
  </si>
  <si>
    <t xml:space="preserve">  STORYBOARD SUPERVISOR [animation]</t>
  </si>
  <si>
    <t>06.50</t>
  </si>
  <si>
    <t xml:space="preserve">  CAMERA OPERATOR [animation]</t>
  </si>
  <si>
    <t>06.95</t>
  </si>
  <si>
    <t xml:space="preserve">  FRINGES (if applicable)</t>
  </si>
  <si>
    <t>06.96</t>
  </si>
  <si>
    <t>06.98</t>
  </si>
  <si>
    <t xml:space="preserve">  UNION/ASSOCIATION -  USE FEES / PRDN FEES</t>
  </si>
  <si>
    <t>06.99</t>
  </si>
  <si>
    <t>OTHER</t>
  </si>
  <si>
    <t xml:space="preserve">  TOTAL KEY CREATIVE</t>
  </si>
  <si>
    <t xml:space="preserve">  ADDITIONAL STORY/CASTING/SETTING LABOUR</t>
  </si>
  <si>
    <t>07.05</t>
  </si>
  <si>
    <t xml:space="preserve">  SCRIPT EDITOR(S)</t>
  </si>
  <si>
    <t>07.10</t>
  </si>
  <si>
    <t>07.15</t>
  </si>
  <si>
    <t xml:space="preserve">  CLEARANCES / SEARCHES</t>
  </si>
  <si>
    <t xml:space="preserve">  CASTING DIRECTOR</t>
  </si>
  <si>
    <t>07.95</t>
  </si>
  <si>
    <t>07.96</t>
  </si>
  <si>
    <t>07.99</t>
  </si>
  <si>
    <t xml:space="preserve">  TOTAL ADDITIONAL STORY/CASTING/SETTING LABOUR</t>
  </si>
  <si>
    <t xml:space="preserve">  ADDITIONAL DEMO PRODUCTION LABOUR</t>
  </si>
  <si>
    <t>08.15</t>
  </si>
  <si>
    <t xml:space="preserve">  CHARACTER DESIGN</t>
  </si>
  <si>
    <t>08.20</t>
  </si>
  <si>
    <t xml:space="preserve">  LOCATION DESIGN</t>
  </si>
  <si>
    <t>08.25</t>
  </si>
  <si>
    <t xml:space="preserve">  PROPS DESIGN</t>
  </si>
  <si>
    <t>08.05</t>
  </si>
  <si>
    <t xml:space="preserve">  POST-PRODUCTION SUPERVISOR / COORDINATOR</t>
  </si>
  <si>
    <t xml:space="preserve">  ASSISTANT EDITOR(S)</t>
  </si>
  <si>
    <t>08.30</t>
  </si>
  <si>
    <t xml:space="preserve">  GRAPHICS DESIGN</t>
  </si>
  <si>
    <t>08.96</t>
  </si>
  <si>
    <t>08.99</t>
  </si>
  <si>
    <t xml:space="preserve">  TOTAL ADDITIONAL DEMO PRODUCTION LABOUR</t>
  </si>
  <si>
    <t xml:space="preserve">  DEMO EQUIPMENT &amp; MATERIALS</t>
  </si>
  <si>
    <t>10.10</t>
  </si>
  <si>
    <t xml:space="preserve">  SET / PROPS / WARDROBE</t>
  </si>
  <si>
    <t>10.15</t>
  </si>
  <si>
    <t xml:space="preserve">  CAMERA EQUIPMENT</t>
  </si>
  <si>
    <t>10.20</t>
  </si>
  <si>
    <t xml:space="preserve">  LIGHTING EQUIPMENT</t>
  </si>
  <si>
    <t>10.25</t>
  </si>
  <si>
    <t xml:space="preserve">  SOUND EQIUIPMENT</t>
  </si>
  <si>
    <t>10.30</t>
  </si>
  <si>
    <t xml:space="preserve">  EDITING EQUIPMENT</t>
  </si>
  <si>
    <t>10.35</t>
  </si>
  <si>
    <t xml:space="preserve">  PURCHASES / EXPENDABLES</t>
  </si>
  <si>
    <t>10.40</t>
  </si>
  <si>
    <t>(For Animation/FX/Titles)</t>
  </si>
  <si>
    <t>10.50</t>
  </si>
  <si>
    <t>10.55</t>
  </si>
  <si>
    <t>10.99</t>
  </si>
  <si>
    <t xml:space="preserve">  TOTAL DEMO EQUIPMENT &amp; MATERIALS</t>
  </si>
  <si>
    <t>DEVELOPMENT BUDGET DETAIL-GENERAL</t>
  </si>
  <si>
    <t xml:space="preserve">  RIGHTS ACQUISITION (IP LICENSING)</t>
  </si>
  <si>
    <t>FOR LINEAR CONTENT PROJECTS, RIGHTS PAYMENTS TO TV PROD.CO. WILL BE DISALLOWED</t>
  </si>
  <si>
    <t xml:space="preserve">      NAME and DETAILS</t>
  </si>
  <si>
    <t xml:space="preserve">      (provide detailed explanation)</t>
  </si>
  <si>
    <t>Rich Interactive Media</t>
  </si>
  <si>
    <t>11.05</t>
  </si>
  <si>
    <t xml:space="preserve">  STORY RIGHTS (including OPTION agreements)</t>
  </si>
  <si>
    <t>11.10</t>
  </si>
  <si>
    <t xml:space="preserve">  IMAGE RIGHTS  (FILM, VIDEO, PHOTOGRAPH)</t>
  </si>
  <si>
    <t>11.15</t>
  </si>
  <si>
    <t xml:space="preserve">  SOUND RIGHTS  (MUSIC, EFFECTS)</t>
  </si>
  <si>
    <t>11.99</t>
  </si>
  <si>
    <t xml:space="preserve">  ADDITIONAL OTHER RIGHTS (Specify)</t>
  </si>
  <si>
    <t xml:space="preserve">  TOTAL RIGHTS ACQUISITION</t>
  </si>
  <si>
    <t>MARKET RESEARCH</t>
  </si>
  <si>
    <t xml:space="preserve">      (do not enter amounts in these budget categories if any development funding has already been provided)</t>
  </si>
  <si>
    <t>12.05</t>
  </si>
  <si>
    <t xml:space="preserve">  MARKET RESEARCHER</t>
  </si>
  <si>
    <t>12.10</t>
  </si>
  <si>
    <t xml:space="preserve">  MARKET RESEARCH STUDY</t>
  </si>
  <si>
    <t>12.15</t>
  </si>
  <si>
    <t xml:space="preserve">  FOCUS GROUPS / A/B TESTING</t>
  </si>
  <si>
    <t>12.20</t>
  </si>
  <si>
    <t xml:space="preserve">  CONSULTANT(S)</t>
  </si>
  <si>
    <t>12.96</t>
  </si>
  <si>
    <t>12.99</t>
  </si>
  <si>
    <t xml:space="preserve">  TOTAL MARKET RESEARCH</t>
  </si>
  <si>
    <t xml:space="preserve"> ACCOUNTING/BOOKKEEPING LABOUR</t>
  </si>
  <si>
    <t>13.05</t>
  </si>
  <si>
    <t xml:space="preserve">  ACCOUNTANT/BOOKEEPER</t>
  </si>
  <si>
    <t>13.10</t>
  </si>
  <si>
    <t xml:space="preserve">  LEGAL</t>
  </si>
  <si>
    <t>13.96</t>
  </si>
  <si>
    <t>13.99</t>
  </si>
  <si>
    <t xml:space="preserve">  TOTAL ACCOUNTING/BOOKKEEPING LABOUR</t>
  </si>
  <si>
    <t xml:space="preserve">  PRODUCER &amp; CORPORATE OVERHEAD</t>
  </si>
  <si>
    <t>cannot exceed 20% of budget sections A+B</t>
  </si>
  <si>
    <t xml:space="preserve">  CONTINGENCY</t>
  </si>
  <si>
    <t>cannot exceed 5% of budget sections A+B</t>
  </si>
  <si>
    <t>DIGITAL MEDIA DEVELOPMENT BUDGET 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</si>
</sst>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1009]#,##0"/>
    <numFmt numFmtId="165" formatCode="&quot;$&quot;#,##0"/>
    <numFmt numFmtId="166" formatCode="_-* #,##0_-;\-* #,##0_-;_-* &quot;-&quot;??_-;_-@_-"/>
    <numFmt numFmtId="167" formatCode="_-&quot;$&quot;* #,##0_-;\-&quot;$&quot;* #,##0_-;_-&quot;$&quot;* &quot;-&quot;??_-;_-@_-"/>
    <numFmt numFmtId="168" formatCode="yyyy\-mm\-dd;@"/>
  </numFmts>
  <fonts count="19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9"/>
      <color indexed="10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8"/>
      <color rgb="FFFF2C79"/>
      <name val="Arial"/>
      <family val="2"/>
    </font>
    <font>
      <b/>
      <sz val="16"/>
      <color rgb="FFFF2C79"/>
      <name val="Arial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26"/>
      </patternFill>
    </fill>
    <fill>
      <patternFill patternType="solid">
        <fgColor rgb="FFFF2C79"/>
        <bgColor rgb="FF000000"/>
      </patternFill>
    </fill>
    <fill>
      <patternFill patternType="solid">
        <fgColor rgb="FFD5FF18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49" fontId="0" fillId="0" borderId="0" xfId="0" applyNumberFormat="1"/>
    <xf numFmtId="0" fontId="3" fillId="0" borderId="1" xfId="0" applyFont="1" applyBorder="1"/>
    <xf numFmtId="0" fontId="3" fillId="2" borderId="0" xfId="0" applyFont="1" applyFill="1" applyAlignment="1">
      <alignment vertical="center"/>
    </xf>
    <xf numFmtId="0" fontId="5" fillId="2" borderId="0" xfId="0" applyFont="1" applyFill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37" fontId="5" fillId="2" borderId="0" xfId="0" applyNumberFormat="1" applyFont="1" applyFill="1" applyAlignment="1">
      <alignment vertical="center"/>
    </xf>
    <xf numFmtId="37" fontId="5" fillId="4" borderId="0" xfId="0" applyNumberFormat="1" applyFont="1" applyFill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165" fontId="3" fillId="5" borderId="0" xfId="0" applyNumberFormat="1" applyFont="1" applyFill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5" fillId="5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7" fillId="0" borderId="0" xfId="0" applyFont="1"/>
    <xf numFmtId="49" fontId="2" fillId="0" borderId="1" xfId="0" applyNumberFormat="1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165" fontId="5" fillId="5" borderId="8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/>
    <xf numFmtId="3" fontId="6" fillId="0" borderId="1" xfId="0" applyNumberFormat="1" applyFont="1" applyBorder="1"/>
    <xf numFmtId="3" fontId="4" fillId="0" borderId="0" xfId="0" applyNumberFormat="1" applyFont="1"/>
    <xf numFmtId="0" fontId="10" fillId="0" borderId="0" xfId="0" applyFont="1"/>
    <xf numFmtId="0" fontId="2" fillId="0" borderId="1" xfId="0" applyFont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7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3" fontId="4" fillId="5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2" fontId="3" fillId="0" borderId="1" xfId="0" quotePrefix="1" applyNumberFormat="1" applyFont="1" applyBorder="1" applyAlignment="1">
      <alignment horizontal="center" vertical="center"/>
    </xf>
    <xf numFmtId="165" fontId="5" fillId="5" borderId="2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6" fontId="3" fillId="0" borderId="1" xfId="1" applyNumberFormat="1" applyFont="1" applyBorder="1"/>
    <xf numFmtId="166" fontId="4" fillId="0" borderId="1" xfId="1" applyNumberFormat="1" applyFont="1" applyBorder="1"/>
    <xf numFmtId="167" fontId="2" fillId="0" borderId="1" xfId="2" applyNumberFormat="1" applyFont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67" fontId="9" fillId="0" borderId="1" xfId="2" applyNumberFormat="1" applyFont="1" applyBorder="1"/>
    <xf numFmtId="0" fontId="9" fillId="0" borderId="0" xfId="0" applyFont="1"/>
    <xf numFmtId="0" fontId="13" fillId="0" borderId="1" xfId="0" applyFont="1" applyBorder="1"/>
    <xf numFmtId="167" fontId="13" fillId="0" borderId="1" xfId="2" applyNumberFormat="1" applyFont="1" applyBorder="1"/>
    <xf numFmtId="0" fontId="13" fillId="0" borderId="0" xfId="0" applyFont="1"/>
    <xf numFmtId="0" fontId="3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3" fontId="6" fillId="5" borderId="1" xfId="0" applyNumberFormat="1" applyFont="1" applyFill="1" applyBorder="1" applyAlignment="1">
      <alignment horizontal="center" vertical="center"/>
    </xf>
    <xf numFmtId="0" fontId="14" fillId="0" borderId="12" xfId="0" applyFont="1" applyBorder="1"/>
    <xf numFmtId="166" fontId="14" fillId="0" borderId="12" xfId="1" applyNumberFormat="1" applyFont="1" applyBorder="1"/>
    <xf numFmtId="167" fontId="15" fillId="0" borderId="12" xfId="2" applyNumberFormat="1" applyFont="1" applyBorder="1"/>
    <xf numFmtId="3" fontId="15" fillId="0" borderId="12" xfId="0" applyNumberFormat="1" applyFont="1" applyBorder="1"/>
    <xf numFmtId="167" fontId="14" fillId="0" borderId="12" xfId="2" applyNumberFormat="1" applyFont="1" applyBorder="1" applyAlignment="1">
      <alignment horizontal="right"/>
    </xf>
    <xf numFmtId="3" fontId="14" fillId="0" borderId="12" xfId="0" applyNumberFormat="1" applyFont="1" applyBorder="1"/>
    <xf numFmtId="0" fontId="15" fillId="0" borderId="0" xfId="0" applyFont="1"/>
    <xf numFmtId="0" fontId="14" fillId="0" borderId="0" xfId="0" applyFont="1"/>
    <xf numFmtId="167" fontId="13" fillId="0" borderId="1" xfId="2" applyNumberFormat="1" applyFont="1" applyBorder="1" applyAlignment="1">
      <alignment horizontal="left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168" fontId="3" fillId="2" borderId="1" xfId="0" applyNumberFormat="1" applyFont="1" applyFill="1" applyBorder="1" applyProtection="1">
      <protection locked="0"/>
    </xf>
    <xf numFmtId="3" fontId="3" fillId="2" borderId="5" xfId="0" applyNumberFormat="1" applyFont="1" applyFill="1" applyBorder="1" applyAlignment="1" applyProtection="1">
      <alignment horizontal="center" vertical="center"/>
      <protection locked="0"/>
    </xf>
    <xf numFmtId="3" fontId="3" fillId="5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5" borderId="4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167" fontId="5" fillId="5" borderId="5" xfId="2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49" fontId="3" fillId="0" borderId="1" xfId="0" quotePrefix="1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" fontId="3" fillId="5" borderId="1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/>
    <xf numFmtId="0" fontId="18" fillId="7" borderId="0" xfId="0" applyFont="1" applyFill="1"/>
    <xf numFmtId="49" fontId="0" fillId="9" borderId="0" xfId="0" applyNumberFormat="1" applyFill="1"/>
    <xf numFmtId="0" fontId="0" fillId="9" borderId="0" xfId="0" applyFill="1"/>
    <xf numFmtId="0" fontId="0" fillId="9" borderId="0" xfId="0" applyFill="1" applyAlignment="1">
      <alignment horizontal="center"/>
    </xf>
    <xf numFmtId="0" fontId="10" fillId="9" borderId="0" xfId="0" applyFont="1" applyFill="1"/>
    <xf numFmtId="0" fontId="4" fillId="9" borderId="0" xfId="0" applyFont="1" applyFill="1" applyAlignment="1">
      <alignment horizontal="center"/>
    </xf>
    <xf numFmtId="0" fontId="17" fillId="9" borderId="0" xfId="0" applyFont="1" applyFill="1" applyAlignment="1">
      <alignment horizontal="center"/>
    </xf>
    <xf numFmtId="0" fontId="3" fillId="9" borderId="0" xfId="0" applyFont="1" applyFill="1"/>
    <xf numFmtId="49" fontId="11" fillId="9" borderId="0" xfId="0" applyNumberFormat="1" applyFont="1" applyFill="1" applyAlignment="1">
      <alignment horizontal="right"/>
    </xf>
    <xf numFmtId="0" fontId="2" fillId="9" borderId="0" xfId="0" applyFont="1" applyFill="1"/>
    <xf numFmtId="0" fontId="6" fillId="9" borderId="0" xfId="0" applyFont="1" applyFill="1" applyAlignment="1">
      <alignment horizontal="center"/>
    </xf>
    <xf numFmtId="49" fontId="3" fillId="9" borderId="0" xfId="0" applyNumberFormat="1" applyFont="1" applyFill="1" applyAlignment="1">
      <alignment horizontal="center"/>
    </xf>
    <xf numFmtId="3" fontId="4" fillId="9" borderId="0" xfId="0" applyNumberFormat="1" applyFont="1" applyFill="1"/>
    <xf numFmtId="0" fontId="14" fillId="9" borderId="0" xfId="0" applyFont="1" applyFill="1"/>
    <xf numFmtId="0" fontId="11" fillId="9" borderId="0" xfId="0" applyFont="1" applyFill="1" applyAlignment="1">
      <alignment horizontal="right"/>
    </xf>
    <xf numFmtId="0" fontId="14" fillId="9" borderId="0" xfId="0" applyFont="1" applyFill="1" applyAlignment="1">
      <alignment horizontal="center"/>
    </xf>
    <xf numFmtId="0" fontId="5" fillId="9" borderId="0" xfId="0" applyFont="1" applyFill="1"/>
    <xf numFmtId="0" fontId="16" fillId="9" borderId="0" xfId="0" applyFont="1" applyFill="1" applyAlignment="1">
      <alignment horizontal="center"/>
    </xf>
    <xf numFmtId="0" fontId="3" fillId="0" borderId="6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168" fontId="3" fillId="0" borderId="4" xfId="0" applyNumberFormat="1" applyFont="1" applyBorder="1" applyAlignment="1" applyProtection="1">
      <alignment horizontal="left"/>
      <protection locked="0"/>
    </xf>
    <xf numFmtId="168" fontId="3" fillId="0" borderId="5" xfId="0" applyNumberFormat="1" applyFont="1" applyBorder="1" applyAlignment="1" applyProtection="1">
      <alignment horizontal="left"/>
      <protection locked="0"/>
    </xf>
    <xf numFmtId="49" fontId="3" fillId="0" borderId="4" xfId="0" applyNumberFormat="1" applyFon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3" fillId="0" borderId="5" xfId="0" applyNumberFormat="1" applyFont="1" applyBorder="1" applyProtection="1">
      <protection locked="0"/>
    </xf>
    <xf numFmtId="49" fontId="3" fillId="0" borderId="4" xfId="0" applyNumberFormat="1" applyFont="1" applyBorder="1" applyAlignment="1" applyProtection="1">
      <alignment horizontal="left"/>
      <protection locked="0"/>
    </xf>
    <xf numFmtId="49" fontId="3" fillId="0" borderId="5" xfId="0" applyNumberFormat="1" applyFont="1" applyBorder="1" applyAlignment="1" applyProtection="1">
      <alignment horizontal="left"/>
      <protection locked="0"/>
    </xf>
    <xf numFmtId="0" fontId="17" fillId="9" borderId="0" xfId="0" applyFont="1" applyFill="1" applyAlignment="1">
      <alignment horizontal="left"/>
    </xf>
    <xf numFmtId="3" fontId="6" fillId="0" borderId="4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8" borderId="16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3" fillId="8" borderId="18" xfId="0" applyFont="1" applyFill="1" applyBorder="1" applyAlignment="1">
      <alignment horizontal="left" vertical="top" wrapText="1"/>
    </xf>
    <xf numFmtId="0" fontId="3" fillId="8" borderId="19" xfId="0" applyFont="1" applyFill="1" applyBorder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0" fontId="3" fillId="8" borderId="20" xfId="0" applyFont="1" applyFill="1" applyBorder="1" applyAlignment="1">
      <alignment horizontal="left" vertical="top" wrapText="1"/>
    </xf>
    <xf numFmtId="0" fontId="3" fillId="8" borderId="21" xfId="0" applyFont="1" applyFill="1" applyBorder="1" applyAlignment="1">
      <alignment horizontal="left" vertical="top" wrapText="1"/>
    </xf>
    <xf numFmtId="0" fontId="3" fillId="8" borderId="22" xfId="0" applyFont="1" applyFill="1" applyBorder="1" applyAlignment="1">
      <alignment horizontal="left" vertical="top" wrapText="1"/>
    </xf>
    <xf numFmtId="0" fontId="3" fillId="8" borderId="23" xfId="0" applyFont="1" applyFill="1" applyBorder="1" applyAlignment="1">
      <alignment horizontal="left" vertical="top" wrapText="1"/>
    </xf>
    <xf numFmtId="0" fontId="16" fillId="9" borderId="0" xfId="0" applyFont="1" applyFill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6" fillId="9" borderId="0" xfId="0" applyFont="1" applyFill="1" applyAlignment="1">
      <alignment horizontal="left"/>
    </xf>
    <xf numFmtId="0" fontId="0" fillId="9" borderId="0" xfId="0" applyFill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0" fillId="8" borderId="5" xfId="0" applyFill="1" applyBorder="1"/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FF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0</xdr:col>
      <xdr:colOff>2295525</xdr:colOff>
      <xdr:row>6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E6CAEC-4349-43A4-BFA2-6C495710B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44475"/>
          <a:ext cx="2276475" cy="755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14817</xdr:rowOff>
    </xdr:from>
    <xdr:to>
      <xdr:col>1</xdr:col>
      <xdr:colOff>1276350</xdr:colOff>
      <xdr:row>5</xdr:row>
      <xdr:rowOff>32808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63361AE-D080-4421-A38C-9F90B2EC7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211667"/>
          <a:ext cx="2035175" cy="6783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1</xdr:col>
      <xdr:colOff>1895475</xdr:colOff>
      <xdr:row>5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707A31-D4C3-40CE-BDEC-10D0FE5BF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219075"/>
          <a:ext cx="240030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49212</xdr:rowOff>
    </xdr:from>
    <xdr:to>
      <xdr:col>1</xdr:col>
      <xdr:colOff>1828800</xdr:colOff>
      <xdr:row>5</xdr:row>
      <xdr:rowOff>74612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16A6C6-9D63-493D-832D-B23719046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239712"/>
          <a:ext cx="2362200" cy="787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58737</xdr:rowOff>
    </xdr:from>
    <xdr:to>
      <xdr:col>1</xdr:col>
      <xdr:colOff>2028825</xdr:colOff>
      <xdr:row>5</xdr:row>
      <xdr:rowOff>141287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148AB3-D503-4667-9757-126ACE5E1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" y="249237"/>
          <a:ext cx="2533650" cy="84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zoomScale="85" zoomScaleNormal="85" workbookViewId="0">
      <selection activeCell="A10" sqref="A10"/>
    </sheetView>
  </sheetViews>
  <sheetFormatPr defaultColWidth="18.69140625" defaultRowHeight="12.5" x14ac:dyDescent="0.25"/>
  <cols>
    <col min="1" max="1" width="44.69140625" style="4" customWidth="1"/>
    <col min="2" max="2" width="30.07421875" style="4" customWidth="1"/>
    <col min="3" max="3" width="21.84375" style="4" customWidth="1"/>
    <col min="4" max="4" width="26.84375" style="4" customWidth="1"/>
    <col min="5" max="16384" width="18.69140625" style="4"/>
  </cols>
  <sheetData>
    <row r="1" spans="1:5" ht="15.5" x14ac:dyDescent="0.35">
      <c r="A1" s="129"/>
      <c r="B1" s="129"/>
      <c r="C1" s="129"/>
    </row>
    <row r="2" spans="1:5" x14ac:dyDescent="0.25">
      <c r="A2" s="137"/>
      <c r="B2" s="137"/>
      <c r="C2" s="137"/>
    </row>
    <row r="3" spans="1:5" x14ac:dyDescent="0.25">
      <c r="A3" s="137"/>
      <c r="B3" s="137"/>
      <c r="C3" s="137"/>
    </row>
    <row r="4" spans="1:5" x14ac:dyDescent="0.25">
      <c r="A4" s="137"/>
      <c r="B4" s="137"/>
      <c r="C4" s="137"/>
    </row>
    <row r="5" spans="1:5" x14ac:dyDescent="0.25">
      <c r="A5" s="137"/>
      <c r="B5" s="137"/>
      <c r="C5" s="137"/>
    </row>
    <row r="6" spans="1:5" x14ac:dyDescent="0.25">
      <c r="A6" s="137"/>
      <c r="B6" s="137"/>
      <c r="C6" s="137"/>
    </row>
    <row r="7" spans="1:5" x14ac:dyDescent="0.25">
      <c r="A7" s="137"/>
      <c r="B7" s="137"/>
      <c r="C7" s="137"/>
    </row>
    <row r="8" spans="1:5" ht="21.75" customHeight="1" x14ac:dyDescent="0.4">
      <c r="A8" s="178" t="s">
        <v>304</v>
      </c>
      <c r="B8" s="178"/>
      <c r="C8" s="178"/>
      <c r="D8" s="2"/>
      <c r="E8" s="2"/>
    </row>
    <row r="9" spans="1:5" x14ac:dyDescent="0.25">
      <c r="A9" s="137"/>
      <c r="B9" s="137"/>
      <c r="C9" s="137"/>
    </row>
    <row r="10" spans="1:5" ht="18" customHeight="1" x14ac:dyDescent="0.35">
      <c r="A10" s="25" t="s">
        <v>0</v>
      </c>
      <c r="B10" s="173"/>
      <c r="C10" s="174"/>
    </row>
    <row r="11" spans="1:5" ht="10.5" customHeight="1" x14ac:dyDescent="0.25">
      <c r="B11" s="107"/>
      <c r="C11" s="107"/>
    </row>
    <row r="12" spans="1:5" ht="18" customHeight="1" x14ac:dyDescent="0.35">
      <c r="A12" s="25" t="s">
        <v>1</v>
      </c>
      <c r="B12" s="173"/>
      <c r="C12" s="174"/>
    </row>
    <row r="13" spans="1:5" ht="18" customHeight="1" x14ac:dyDescent="0.35">
      <c r="A13" s="25" t="s">
        <v>2</v>
      </c>
      <c r="B13" s="173"/>
      <c r="C13" s="174"/>
    </row>
    <row r="14" spans="1:5" ht="18" customHeight="1" x14ac:dyDescent="0.35">
      <c r="A14" s="25" t="s">
        <v>3</v>
      </c>
      <c r="B14" s="173"/>
      <c r="C14" s="174"/>
    </row>
    <row r="15" spans="1:5" ht="18" customHeight="1" x14ac:dyDescent="0.35">
      <c r="A15" s="25" t="s">
        <v>4</v>
      </c>
      <c r="B15" s="173"/>
      <c r="C15" s="174"/>
    </row>
    <row r="16" spans="1:5" ht="18" customHeight="1" x14ac:dyDescent="0.3">
      <c r="A16" s="25" t="s">
        <v>5</v>
      </c>
      <c r="B16" s="173"/>
      <c r="C16" s="175"/>
    </row>
    <row r="17" spans="1:3" ht="18" customHeight="1" x14ac:dyDescent="0.35">
      <c r="A17" s="25" t="s">
        <v>6</v>
      </c>
      <c r="B17" s="173"/>
      <c r="C17" s="174"/>
    </row>
    <row r="18" spans="1:3" ht="18" customHeight="1" x14ac:dyDescent="0.35">
      <c r="A18" s="25" t="s">
        <v>7</v>
      </c>
      <c r="B18" s="173"/>
      <c r="C18" s="174"/>
    </row>
    <row r="19" spans="1:3" ht="18" customHeight="1" x14ac:dyDescent="0.35">
      <c r="A19" s="25" t="s">
        <v>8</v>
      </c>
      <c r="B19" s="173"/>
      <c r="C19" s="174"/>
    </row>
    <row r="20" spans="1:3" ht="18" customHeight="1" x14ac:dyDescent="0.3">
      <c r="A20" s="25" t="s">
        <v>9</v>
      </c>
      <c r="B20" s="173"/>
      <c r="C20" s="175"/>
    </row>
    <row r="21" spans="1:3" ht="10.5" customHeight="1" x14ac:dyDescent="0.25">
      <c r="B21" s="107"/>
      <c r="C21" s="107"/>
    </row>
    <row r="22" spans="1:3" customFormat="1" ht="15.5" x14ac:dyDescent="0.35">
      <c r="A22" s="60" t="s">
        <v>10</v>
      </c>
      <c r="B22" s="108" t="s">
        <v>11</v>
      </c>
      <c r="C22" s="108" t="s">
        <v>12</v>
      </c>
    </row>
    <row r="23" spans="1:3" customFormat="1" ht="15.5" x14ac:dyDescent="0.35">
      <c r="A23" s="85" t="s">
        <v>13</v>
      </c>
      <c r="B23" s="109" t="s">
        <v>14</v>
      </c>
      <c r="C23" s="109" t="s">
        <v>15</v>
      </c>
    </row>
    <row r="24" spans="1:3" customFormat="1" ht="15.5" x14ac:dyDescent="0.35">
      <c r="A24" s="111"/>
      <c r="B24" s="112"/>
      <c r="C24" s="110"/>
    </row>
    <row r="25" spans="1:3" customFormat="1" ht="15.5" x14ac:dyDescent="0.35">
      <c r="A25" s="111"/>
      <c r="B25" s="112"/>
      <c r="C25" s="110"/>
    </row>
    <row r="26" spans="1:3" customFormat="1" ht="15.5" x14ac:dyDescent="0.35">
      <c r="A26" s="111"/>
      <c r="B26" s="112"/>
      <c r="C26" s="110"/>
    </row>
    <row r="27" spans="1:3" customFormat="1" ht="15.5" x14ac:dyDescent="0.35">
      <c r="A27" s="111"/>
      <c r="B27" s="112"/>
      <c r="C27" s="110"/>
    </row>
    <row r="28" spans="1:3" customFormat="1" ht="8.5" customHeight="1" x14ac:dyDescent="0.35">
      <c r="A28" s="4"/>
      <c r="B28" s="107"/>
      <c r="C28" s="107"/>
    </row>
    <row r="29" spans="1:3" customFormat="1" ht="15.5" x14ac:dyDescent="0.35">
      <c r="A29" s="61" t="s">
        <v>16</v>
      </c>
      <c r="B29" s="112"/>
      <c r="C29" s="107"/>
    </row>
    <row r="30" spans="1:3" customFormat="1" ht="15.5" x14ac:dyDescent="0.35">
      <c r="A30" s="61" t="s">
        <v>17</v>
      </c>
      <c r="B30" s="112"/>
      <c r="C30" s="107"/>
    </row>
    <row r="31" spans="1:3" ht="10.5" customHeight="1" x14ac:dyDescent="0.25">
      <c r="B31" s="107"/>
      <c r="C31" s="107"/>
    </row>
    <row r="32" spans="1:3" ht="10.5" customHeight="1" x14ac:dyDescent="0.25">
      <c r="B32" s="107"/>
      <c r="C32" s="107"/>
    </row>
    <row r="33" spans="1:3" ht="18" customHeight="1" x14ac:dyDescent="0.25">
      <c r="A33" s="27" t="s">
        <v>18</v>
      </c>
      <c r="B33" s="176"/>
      <c r="C33" s="177"/>
    </row>
    <row r="34" spans="1:3" ht="18" customHeight="1" x14ac:dyDescent="0.25">
      <c r="A34" s="27" t="s">
        <v>19</v>
      </c>
      <c r="B34" s="171"/>
      <c r="C34" s="172"/>
    </row>
    <row r="35" spans="1:3" ht="18" customHeight="1" x14ac:dyDescent="0.25">
      <c r="A35" s="27" t="s">
        <v>20</v>
      </c>
      <c r="B35" s="176"/>
      <c r="C35" s="177"/>
    </row>
    <row r="36" spans="1:3" ht="18" customHeight="1" x14ac:dyDescent="0.25">
      <c r="A36" s="27" t="s">
        <v>21</v>
      </c>
      <c r="B36" s="176"/>
      <c r="C36" s="177"/>
    </row>
    <row r="37" spans="1:3" ht="10.5" customHeight="1" x14ac:dyDescent="0.25">
      <c r="A37" s="165" t="s">
        <v>22</v>
      </c>
      <c r="B37" s="167"/>
      <c r="C37" s="168"/>
    </row>
    <row r="38" spans="1:3" ht="18" customHeight="1" x14ac:dyDescent="0.25">
      <c r="A38" s="166"/>
      <c r="B38" s="169"/>
      <c r="C38" s="170"/>
    </row>
    <row r="42" spans="1:3" customFormat="1" ht="8.5" customHeight="1" x14ac:dyDescent="0.35">
      <c r="A42" s="4"/>
      <c r="B42" s="4"/>
      <c r="C42" s="4"/>
    </row>
  </sheetData>
  <sheetProtection algorithmName="SHA-512" hashValue="ZiM41K/5sGNx4vfQRVnYNd65o3f9PlYLNW2hXQQL9GlREl5GovObPburUNwMnzorsalMxjl27GYctWnHXX/RCA==" saltValue="nwwMfupGVvSQ1uHy7ECTPw==" spinCount="100000" sheet="1" objects="1" scenarios="1"/>
  <mergeCells count="17">
    <mergeCell ref="A8:C8"/>
    <mergeCell ref="B10:C10"/>
    <mergeCell ref="B12:C12"/>
    <mergeCell ref="B20:C20"/>
    <mergeCell ref="B13:C13"/>
    <mergeCell ref="B14:C14"/>
    <mergeCell ref="A37:A38"/>
    <mergeCell ref="B37:C38"/>
    <mergeCell ref="B34:C34"/>
    <mergeCell ref="B15:C15"/>
    <mergeCell ref="B16:C16"/>
    <mergeCell ref="B36:C36"/>
    <mergeCell ref="B17:C17"/>
    <mergeCell ref="B18:C18"/>
    <mergeCell ref="B19:C19"/>
    <mergeCell ref="B33:C33"/>
    <mergeCell ref="B35:C35"/>
  </mergeCells>
  <phoneticPr fontId="0" type="noConversion"/>
  <printOptions horizontalCentered="1"/>
  <pageMargins left="0.55118110236220474" right="0.55118110236220474" top="0.98425196850393704" bottom="0.74803149606299213" header="0.51181102362204722" footer="0.51181102362204722"/>
  <pageSetup orientation="landscape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50"/>
  <sheetViews>
    <sheetView zoomScale="70" zoomScaleNormal="70" zoomScalePageLayoutView="90" workbookViewId="0">
      <selection activeCell="J7" sqref="J7"/>
    </sheetView>
  </sheetViews>
  <sheetFormatPr defaultColWidth="8.84375" defaultRowHeight="13" x14ac:dyDescent="0.3"/>
  <cols>
    <col min="1" max="1" width="9.53515625" style="31" customWidth="1"/>
    <col min="2" max="2" width="47.53515625" style="4" bestFit="1" customWidth="1"/>
    <col min="3" max="3" width="16.07421875" style="57" customWidth="1"/>
    <col min="4" max="6" width="13.69140625" style="57" customWidth="1"/>
    <col min="7" max="7" width="13.69140625" style="4" customWidth="1"/>
    <col min="8" max="8" width="3.3046875" style="4" customWidth="1"/>
    <col min="9" max="9" width="9.53515625" style="101" bestFit="1" customWidth="1"/>
    <col min="10" max="256" width="11.53515625" style="4" customWidth="1"/>
    <col min="257" max="16384" width="8.84375" style="4"/>
  </cols>
  <sheetData>
    <row r="1" spans="1:45" ht="15.5" x14ac:dyDescent="0.35">
      <c r="A1" s="129"/>
      <c r="B1" s="129"/>
      <c r="C1" s="129"/>
      <c r="D1" s="129"/>
      <c r="E1" s="129"/>
      <c r="F1" s="129"/>
      <c r="G1" s="129"/>
      <c r="H1" s="129"/>
      <c r="I1" s="129"/>
    </row>
    <row r="2" spans="1:45" x14ac:dyDescent="0.3">
      <c r="A2" s="141"/>
      <c r="B2" s="137"/>
      <c r="C2" s="142"/>
      <c r="D2" s="142"/>
      <c r="E2" s="142"/>
      <c r="F2" s="142"/>
      <c r="G2" s="137"/>
      <c r="H2" s="137"/>
      <c r="I2" s="143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</row>
    <row r="3" spans="1:45" x14ac:dyDescent="0.3">
      <c r="A3" s="141"/>
      <c r="B3" s="137"/>
      <c r="C3" s="142"/>
      <c r="D3" s="142"/>
      <c r="E3" s="142"/>
      <c r="F3" s="142"/>
      <c r="G3" s="137"/>
      <c r="H3" s="137"/>
      <c r="I3" s="143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</row>
    <row r="4" spans="1:45" ht="13" customHeight="1" x14ac:dyDescent="0.3">
      <c r="A4" s="141"/>
      <c r="B4" s="137"/>
      <c r="C4" s="196" t="s">
        <v>23</v>
      </c>
      <c r="D4" s="196"/>
      <c r="E4" s="196"/>
      <c r="F4" s="196"/>
      <c r="G4" s="137"/>
      <c r="H4" s="137"/>
      <c r="I4" s="143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</row>
    <row r="5" spans="1:45" ht="13" customHeight="1" x14ac:dyDescent="0.3">
      <c r="A5" s="141"/>
      <c r="B5" s="137"/>
      <c r="C5" s="196"/>
      <c r="D5" s="196"/>
      <c r="E5" s="196"/>
      <c r="F5" s="196"/>
      <c r="G5" s="137"/>
      <c r="H5" s="137"/>
      <c r="I5" s="143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</row>
    <row r="6" spans="1:45" x14ac:dyDescent="0.3">
      <c r="A6" s="141"/>
      <c r="B6" s="137"/>
      <c r="C6" s="142"/>
      <c r="D6" s="142"/>
      <c r="E6" s="142"/>
      <c r="F6" s="142"/>
      <c r="G6" s="137"/>
      <c r="H6" s="137"/>
      <c r="I6" s="143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</row>
    <row r="7" spans="1:45" ht="24.75" customHeight="1" x14ac:dyDescent="0.35">
      <c r="A7" s="28" t="s">
        <v>24</v>
      </c>
      <c r="B7" s="26" t="s">
        <v>25</v>
      </c>
      <c r="C7" s="179" t="s">
        <v>26</v>
      </c>
      <c r="D7" s="180"/>
      <c r="E7" s="180"/>
      <c r="F7" s="181"/>
      <c r="G7" s="29" t="s">
        <v>27</v>
      </c>
      <c r="I7" s="103" t="s">
        <v>28</v>
      </c>
    </row>
    <row r="8" spans="1:45" x14ac:dyDescent="0.3">
      <c r="A8" s="28"/>
      <c r="B8" s="26"/>
      <c r="C8" s="70" t="s">
        <v>29</v>
      </c>
      <c r="D8" s="70" t="s">
        <v>30</v>
      </c>
      <c r="E8" s="70" t="s">
        <v>31</v>
      </c>
      <c r="F8" s="70" t="s">
        <v>32</v>
      </c>
      <c r="G8" s="29"/>
      <c r="I8" s="104" t="s">
        <v>33</v>
      </c>
    </row>
    <row r="9" spans="1:45" x14ac:dyDescent="0.3">
      <c r="A9" s="28"/>
      <c r="B9" s="26"/>
      <c r="C9" s="70"/>
      <c r="D9" s="70"/>
      <c r="E9" s="70"/>
      <c r="F9" s="70"/>
      <c r="G9" s="29"/>
      <c r="I9" s="94"/>
    </row>
    <row r="10" spans="1:45" x14ac:dyDescent="0.3">
      <c r="A10" s="30" t="s">
        <v>34</v>
      </c>
      <c r="B10" s="9" t="s">
        <v>35</v>
      </c>
      <c r="C10" s="76">
        <f>'Detail-IDM'!L17</f>
        <v>0</v>
      </c>
      <c r="D10" s="76">
        <f>'Detail-IDM'!M17</f>
        <v>0</v>
      </c>
      <c r="E10" s="76">
        <f>'Detail-IDM'!N17</f>
        <v>0</v>
      </c>
      <c r="F10" s="76">
        <f>'Detail-IDM'!O17</f>
        <v>0</v>
      </c>
      <c r="G10" s="75">
        <f>'Detail-IDM'!J17</f>
        <v>0</v>
      </c>
      <c r="I10" s="95">
        <f>'Detail-IDM'!Q17</f>
        <v>0</v>
      </c>
    </row>
    <row r="11" spans="1:45" x14ac:dyDescent="0.3">
      <c r="A11" s="30" t="s">
        <v>36</v>
      </c>
      <c r="B11" s="9" t="s">
        <v>37</v>
      </c>
      <c r="C11" s="76">
        <f>'Detail-IDM'!L30</f>
        <v>0</v>
      </c>
      <c r="D11" s="76">
        <f>'Detail-IDM'!M30</f>
        <v>0</v>
      </c>
      <c r="E11" s="76">
        <f>'Detail-IDM'!N30</f>
        <v>0</v>
      </c>
      <c r="F11" s="76">
        <f>'Detail-IDM'!O30</f>
        <v>0</v>
      </c>
      <c r="G11" s="75">
        <f>'Detail-IDM'!J30</f>
        <v>0</v>
      </c>
      <c r="I11" s="95">
        <f>'Detail-IDM'!Q30</f>
        <v>0</v>
      </c>
    </row>
    <row r="12" spans="1:45" x14ac:dyDescent="0.3">
      <c r="A12" s="30" t="s">
        <v>38</v>
      </c>
      <c r="B12" s="9" t="s">
        <v>39</v>
      </c>
      <c r="C12" s="76">
        <f>'Detail-IDM'!L41</f>
        <v>0</v>
      </c>
      <c r="D12" s="76">
        <f>'Detail-IDM'!M41</f>
        <v>0</v>
      </c>
      <c r="E12" s="76">
        <f>'Detail-IDM'!N41</f>
        <v>0</v>
      </c>
      <c r="F12" s="76">
        <f>'Detail-IDM'!O41</f>
        <v>0</v>
      </c>
      <c r="G12" s="75">
        <f>'Detail-IDM'!J41</f>
        <v>0</v>
      </c>
      <c r="I12" s="95">
        <f>'Detail-IDM'!Q41</f>
        <v>0</v>
      </c>
    </row>
    <row r="13" spans="1:45" x14ac:dyDescent="0.3">
      <c r="A13" s="30" t="s">
        <v>40</v>
      </c>
      <c r="B13" s="9" t="s">
        <v>41</v>
      </c>
      <c r="C13" s="76">
        <f>'Detail-IDM'!L56</f>
        <v>0</v>
      </c>
      <c r="D13" s="76">
        <f>'Detail-IDM'!M56</f>
        <v>0</v>
      </c>
      <c r="E13" s="76">
        <f>'Detail-IDM'!N56</f>
        <v>0</v>
      </c>
      <c r="F13" s="76">
        <f>'Detail-IDM'!O56</f>
        <v>0</v>
      </c>
      <c r="G13" s="75">
        <f>'Detail-IDM'!J56</f>
        <v>0</v>
      </c>
      <c r="I13" s="95">
        <f>'Detail-IDM'!Q56</f>
        <v>0</v>
      </c>
    </row>
    <row r="14" spans="1:45" x14ac:dyDescent="0.3">
      <c r="A14" s="30" t="s">
        <v>42</v>
      </c>
      <c r="B14" s="9" t="s">
        <v>43</v>
      </c>
      <c r="C14" s="76">
        <f>'Detail-IDM'!L69</f>
        <v>0</v>
      </c>
      <c r="D14" s="76">
        <f>'Detail-IDM'!M69</f>
        <v>0</v>
      </c>
      <c r="E14" s="76">
        <f>'Detail-IDM'!N69</f>
        <v>0</v>
      </c>
      <c r="F14" s="76">
        <f>'Detail-IDM'!O69</f>
        <v>0</v>
      </c>
      <c r="G14" s="75">
        <f>'Detail-IDM'!J69</f>
        <v>0</v>
      </c>
      <c r="I14" s="95">
        <f>'Detail-IDM'!Q69</f>
        <v>0</v>
      </c>
    </row>
    <row r="15" spans="1:45" x14ac:dyDescent="0.3">
      <c r="A15" s="30" t="s">
        <v>44</v>
      </c>
      <c r="B15" s="9" t="s">
        <v>45</v>
      </c>
      <c r="C15" s="76">
        <f>'Detail-VID'!L31</f>
        <v>0</v>
      </c>
      <c r="D15" s="76">
        <f>'Detail-VID'!M31</f>
        <v>0</v>
      </c>
      <c r="E15" s="76">
        <f>'Detail-VID'!N31</f>
        <v>0</v>
      </c>
      <c r="F15" s="76">
        <f>'Detail-VID'!O31</f>
        <v>0</v>
      </c>
      <c r="G15" s="75">
        <f>'Detail-VID'!J31</f>
        <v>0</v>
      </c>
      <c r="I15" s="95">
        <f>'Detail-VID'!Q31</f>
        <v>0</v>
      </c>
    </row>
    <row r="16" spans="1:45" x14ac:dyDescent="0.3">
      <c r="A16" s="30" t="s">
        <v>46</v>
      </c>
      <c r="B16" s="9" t="s">
        <v>47</v>
      </c>
      <c r="C16" s="76">
        <f>'Detail-VID'!L46</f>
        <v>0</v>
      </c>
      <c r="D16" s="76">
        <f>'Detail-VID'!M46</f>
        <v>0</v>
      </c>
      <c r="E16" s="76">
        <f>'Detail-VID'!N46</f>
        <v>0</v>
      </c>
      <c r="F16" s="76">
        <f>'Detail-VID'!O46</f>
        <v>0</v>
      </c>
      <c r="G16" s="75">
        <f>'Detail-VID'!J46</f>
        <v>0</v>
      </c>
      <c r="I16" s="95">
        <f>'Detail-VID'!Q46</f>
        <v>0</v>
      </c>
    </row>
    <row r="17" spans="1:9" x14ac:dyDescent="0.3">
      <c r="A17" s="30" t="s">
        <v>48</v>
      </c>
      <c r="B17" s="9" t="s">
        <v>49</v>
      </c>
      <c r="C17" s="76">
        <f>'Detail-VID'!L60</f>
        <v>0</v>
      </c>
      <c r="D17" s="76">
        <f>'Detail-VID'!M60</f>
        <v>0</v>
      </c>
      <c r="E17" s="76">
        <f>'Detail-VID'!N60</f>
        <v>0</v>
      </c>
      <c r="F17" s="76">
        <f>'Detail-VID'!O60</f>
        <v>0</v>
      </c>
      <c r="G17" s="75">
        <f>'Detail-VID'!J60</f>
        <v>0</v>
      </c>
      <c r="I17" s="95">
        <f>'Detail-VID'!Q60</f>
        <v>0</v>
      </c>
    </row>
    <row r="18" spans="1:9" s="81" customFormat="1" ht="14" x14ac:dyDescent="0.3">
      <c r="A18" s="78"/>
      <c r="B18" s="79" t="s">
        <v>50</v>
      </c>
      <c r="C18" s="80">
        <f>SUM(C10:C17)</f>
        <v>0</v>
      </c>
      <c r="D18" s="80">
        <f>SUM(D10:D17)</f>
        <v>0</v>
      </c>
      <c r="E18" s="80">
        <f>SUM(E10:E17)</f>
        <v>0</v>
      </c>
      <c r="F18" s="80">
        <f>SUM(F10:F17)</f>
        <v>0</v>
      </c>
      <c r="G18" s="80">
        <f>SUM(G10:G17)</f>
        <v>0</v>
      </c>
      <c r="H18" s="4"/>
      <c r="I18" s="96">
        <f>SUM(I10:I17)</f>
        <v>0</v>
      </c>
    </row>
    <row r="19" spans="1:9" s="5" customFormat="1" x14ac:dyDescent="0.3">
      <c r="A19" s="28"/>
      <c r="B19" s="26"/>
      <c r="C19" s="56"/>
      <c r="D19" s="56"/>
      <c r="E19" s="56"/>
      <c r="F19" s="56"/>
      <c r="G19" s="75"/>
      <c r="H19" s="4"/>
      <c r="I19" s="97"/>
    </row>
    <row r="20" spans="1:9" x14ac:dyDescent="0.3">
      <c r="A20" s="30" t="s">
        <v>51</v>
      </c>
      <c r="B20" s="9" t="s">
        <v>52</v>
      </c>
      <c r="C20" s="76">
        <f>'Detail-IDM'!L95</f>
        <v>0</v>
      </c>
      <c r="D20" s="76">
        <f>'Detail-IDM'!M95</f>
        <v>0</v>
      </c>
      <c r="E20" s="76">
        <f>'Detail-IDM'!N95</f>
        <v>0</v>
      </c>
      <c r="F20" s="76">
        <f>'Detail-IDM'!O95</f>
        <v>0</v>
      </c>
      <c r="G20" s="75">
        <f>'Detail-IDM'!J95</f>
        <v>0</v>
      </c>
      <c r="I20" s="95">
        <f>'Detail-IDM'!Q95</f>
        <v>0</v>
      </c>
    </row>
    <row r="21" spans="1:9" x14ac:dyDescent="0.3">
      <c r="A21" s="30" t="s">
        <v>53</v>
      </c>
      <c r="B21" s="9" t="s">
        <v>54</v>
      </c>
      <c r="C21" s="76" t="str">
        <f>'Detail-VID'!L80</f>
        <v>-</v>
      </c>
      <c r="D21" s="76" t="str">
        <f>'Detail-VID'!M80</f>
        <v>-</v>
      </c>
      <c r="E21" s="76" t="str">
        <f>'Detail-VID'!N80</f>
        <v>-</v>
      </c>
      <c r="F21" s="76">
        <f>'Detail-VID'!O80</f>
        <v>0</v>
      </c>
      <c r="G21" s="75">
        <f>'Detail-IDM'!J77</f>
        <v>0</v>
      </c>
      <c r="I21" s="95">
        <f>'Detail-VID'!Q81</f>
        <v>0</v>
      </c>
    </row>
    <row r="22" spans="1:9" s="81" customFormat="1" ht="14" x14ac:dyDescent="0.3">
      <c r="A22" s="78"/>
      <c r="B22" s="79" t="s">
        <v>55</v>
      </c>
      <c r="C22" s="80">
        <f>SUM(C20:C21)</f>
        <v>0</v>
      </c>
      <c r="D22" s="80">
        <f>SUM(D20:D21)</f>
        <v>0</v>
      </c>
      <c r="E22" s="80">
        <f>SUM(E20:E21)</f>
        <v>0</v>
      </c>
      <c r="F22" s="80">
        <f>SUM(F20:F21)</f>
        <v>0</v>
      </c>
      <c r="G22" s="80">
        <f>SUM(G20:G21)</f>
        <v>0</v>
      </c>
      <c r="I22" s="96">
        <f>SUM(I20:I21)</f>
        <v>0</v>
      </c>
    </row>
    <row r="23" spans="1:9" s="5" customFormat="1" x14ac:dyDescent="0.3">
      <c r="A23" s="28"/>
      <c r="B23" s="26"/>
      <c r="C23" s="56"/>
      <c r="D23" s="56"/>
      <c r="E23" s="56"/>
      <c r="F23" s="56"/>
      <c r="G23" s="75"/>
      <c r="I23" s="97"/>
    </row>
    <row r="24" spans="1:9" x14ac:dyDescent="0.3">
      <c r="A24" s="30" t="s">
        <v>56</v>
      </c>
      <c r="B24" s="9" t="s">
        <v>57</v>
      </c>
      <c r="C24" s="76">
        <f>'Detail-GEN'!L14</f>
        <v>0</v>
      </c>
      <c r="D24" s="76">
        <f>'Detail-GEN'!M14</f>
        <v>0</v>
      </c>
      <c r="E24" s="76">
        <f>'Detail-GEN'!N14</f>
        <v>0</v>
      </c>
      <c r="F24" s="76">
        <f>'Detail-GEN'!O14</f>
        <v>0</v>
      </c>
      <c r="G24" s="75">
        <f>'Detail-GEN'!J14</f>
        <v>0</v>
      </c>
      <c r="I24" s="95">
        <f>'Detail-GEN'!Q14</f>
        <v>0</v>
      </c>
    </row>
    <row r="25" spans="1:9" x14ac:dyDescent="0.3">
      <c r="A25" s="30" t="s">
        <v>58</v>
      </c>
      <c r="B25" s="9" t="s">
        <v>59</v>
      </c>
      <c r="C25" s="76">
        <f>'Detail-GEN'!L26</f>
        <v>0</v>
      </c>
      <c r="D25" s="76">
        <f>'Detail-GEN'!M26</f>
        <v>0</v>
      </c>
      <c r="E25" s="76">
        <f>'Detail-GEN'!N26</f>
        <v>0</v>
      </c>
      <c r="F25" s="76">
        <f>'Detail-GEN'!O26</f>
        <v>0</v>
      </c>
      <c r="G25" s="75">
        <f>'Detail-GEN'!J26</f>
        <v>0</v>
      </c>
      <c r="I25" s="95">
        <f>'Detail-GEN'!Q26</f>
        <v>0</v>
      </c>
    </row>
    <row r="26" spans="1:9" x14ac:dyDescent="0.3">
      <c r="A26" s="30" t="s">
        <v>60</v>
      </c>
      <c r="B26" s="9" t="s">
        <v>61</v>
      </c>
      <c r="C26" s="76">
        <f>'Detail-GEN'!L36</f>
        <v>0</v>
      </c>
      <c r="D26" s="76">
        <f>'Detail-GEN'!M36</f>
        <v>0</v>
      </c>
      <c r="E26" s="76">
        <f>'Detail-GEN'!N36</f>
        <v>0</v>
      </c>
      <c r="F26" s="76">
        <f>'Detail-GEN'!O36</f>
        <v>0</v>
      </c>
      <c r="G26" s="75">
        <f>'Detail-GEN'!J36</f>
        <v>0</v>
      </c>
      <c r="I26" s="95">
        <f>'Detail-GEN'!Q36</f>
        <v>0</v>
      </c>
    </row>
    <row r="27" spans="1:9" s="81" customFormat="1" ht="14" x14ac:dyDescent="0.3">
      <c r="A27" s="78"/>
      <c r="B27" s="79" t="s">
        <v>62</v>
      </c>
      <c r="C27" s="80">
        <f>SUM(C24:C26)</f>
        <v>0</v>
      </c>
      <c r="D27" s="80">
        <f>SUM(D24:D26)</f>
        <v>0</v>
      </c>
      <c r="E27" s="80">
        <f>SUM(E24:E26)</f>
        <v>0</v>
      </c>
      <c r="F27" s="80">
        <f>SUM(F24:F26)</f>
        <v>0</v>
      </c>
      <c r="G27" s="80">
        <f>SUM(G24:G26)</f>
        <v>0</v>
      </c>
      <c r="H27" s="4"/>
      <c r="I27" s="96">
        <f>SUM(I24:I26)</f>
        <v>0</v>
      </c>
    </row>
    <row r="28" spans="1:9" s="5" customFormat="1" x14ac:dyDescent="0.3">
      <c r="A28" s="28"/>
      <c r="B28" s="26"/>
      <c r="C28" s="56"/>
      <c r="D28" s="56"/>
      <c r="E28" s="56"/>
      <c r="F28" s="56"/>
      <c r="G28" s="75"/>
      <c r="H28" s="4"/>
      <c r="I28" s="97"/>
    </row>
    <row r="29" spans="1:9" s="5" customFormat="1" ht="14" x14ac:dyDescent="0.3">
      <c r="A29" s="28"/>
      <c r="B29" s="26" t="s">
        <v>63</v>
      </c>
      <c r="C29" s="56">
        <f>C18+C22</f>
        <v>0</v>
      </c>
      <c r="D29" s="56">
        <f>D18+D22</f>
        <v>0</v>
      </c>
      <c r="E29" s="56">
        <f>E18+E22</f>
        <v>0</v>
      </c>
      <c r="F29" s="56">
        <f>F18+F22</f>
        <v>0</v>
      </c>
      <c r="G29" s="56">
        <f>G18+G22</f>
        <v>0</v>
      </c>
      <c r="H29" s="81"/>
      <c r="I29" s="96">
        <f>I18+I22+I27</f>
        <v>0</v>
      </c>
    </row>
    <row r="30" spans="1:9" s="5" customFormat="1" x14ac:dyDescent="0.3">
      <c r="A30" s="28"/>
      <c r="B30" s="26"/>
      <c r="C30" s="56"/>
      <c r="D30" s="56"/>
      <c r="E30" s="56"/>
      <c r="F30" s="56"/>
      <c r="G30" s="75"/>
      <c r="I30" s="97"/>
    </row>
    <row r="31" spans="1:9" s="84" customFormat="1" ht="14" x14ac:dyDescent="0.3">
      <c r="A31" s="30" t="s">
        <v>64</v>
      </c>
      <c r="B31" s="82" t="s">
        <v>65</v>
      </c>
      <c r="C31" s="102"/>
      <c r="D31" s="102"/>
      <c r="E31" s="102"/>
      <c r="F31" s="102">
        <f>'Detail-GEN'!O41</f>
        <v>0</v>
      </c>
      <c r="G31" s="83">
        <f>'Detail-GEN'!J41</f>
        <v>0</v>
      </c>
      <c r="H31" s="5"/>
      <c r="I31" s="98" t="str">
        <f>'Detail-GEN'!Q41</f>
        <v>-</v>
      </c>
    </row>
    <row r="32" spans="1:9" s="84" customFormat="1" ht="14" x14ac:dyDescent="0.3">
      <c r="A32" s="30" t="s">
        <v>66</v>
      </c>
      <c r="B32" s="82" t="s">
        <v>67</v>
      </c>
      <c r="C32" s="102"/>
      <c r="D32" s="102"/>
      <c r="E32" s="102"/>
      <c r="F32" s="102">
        <f>'Detail-GEN'!O42</f>
        <v>0</v>
      </c>
      <c r="G32" s="83">
        <f>'Detail-GEN'!J42</f>
        <v>0</v>
      </c>
      <c r="H32" s="5"/>
      <c r="I32" s="98" t="str">
        <f>'Detail-GEN'!Q42</f>
        <v>-</v>
      </c>
    </row>
    <row r="33" spans="1:9" x14ac:dyDescent="0.3">
      <c r="A33" s="30"/>
      <c r="B33" s="9"/>
      <c r="C33" s="55"/>
      <c r="D33" s="55"/>
      <c r="E33" s="55"/>
      <c r="F33" s="55"/>
      <c r="G33" s="9"/>
      <c r="I33" s="99"/>
    </row>
    <row r="34" spans="1:9" s="2" customFormat="1" ht="15.5" x14ac:dyDescent="0.35">
      <c r="A34" s="46"/>
      <c r="B34" s="59" t="s">
        <v>68</v>
      </c>
      <c r="C34" s="77">
        <f>C18+C22+C27+C31+C32</f>
        <v>0</v>
      </c>
      <c r="D34" s="77">
        <f>D18+D22+D27+D31+D32</f>
        <v>0</v>
      </c>
      <c r="E34" s="77">
        <f>E18+E22+E27+E31+E32</f>
        <v>0</v>
      </c>
      <c r="F34" s="77">
        <f>F18+F22+F27+F31+F32</f>
        <v>0</v>
      </c>
      <c r="G34" s="77">
        <f>G18+G22+G27+G31+G32</f>
        <v>0</v>
      </c>
      <c r="H34" s="4"/>
      <c r="I34" s="96">
        <f>SUM(I29:I33)</f>
        <v>0</v>
      </c>
    </row>
    <row r="35" spans="1:9" s="2" customFormat="1" ht="15.5" x14ac:dyDescent="0.35">
      <c r="A35" s="71"/>
      <c r="B35" s="72"/>
      <c r="C35" s="73"/>
      <c r="D35" s="73"/>
      <c r="E35" s="73"/>
      <c r="F35" s="73"/>
      <c r="G35" s="74"/>
      <c r="H35" s="4"/>
      <c r="I35" s="100"/>
    </row>
    <row r="36" spans="1:9" ht="15" customHeight="1" x14ac:dyDescent="0.3">
      <c r="A36" s="184" t="str">
        <f>IF(SUM(C34:F34)&lt;&gt;G34,"N.B. There is a cost allocation error. Please ensure all lines in the Detail tabs have completed Cost Allocations.","")</f>
        <v/>
      </c>
      <c r="B36" s="185"/>
      <c r="C36" s="185"/>
      <c r="D36" s="185"/>
      <c r="E36" s="185"/>
      <c r="F36" s="185"/>
      <c r="G36" s="186"/>
    </row>
    <row r="37" spans="1:9" s="7" customFormat="1" ht="14" x14ac:dyDescent="0.3">
      <c r="A37" s="182"/>
      <c r="B37" s="183"/>
      <c r="C37" s="183"/>
      <c r="D37" s="183"/>
      <c r="E37" s="183"/>
      <c r="F37" s="183"/>
      <c r="G37" s="183"/>
      <c r="H37" s="81"/>
      <c r="I37" s="101"/>
    </row>
    <row r="38" spans="1:9" ht="12.75" customHeight="1" thickBot="1" x14ac:dyDescent="0.35">
      <c r="A38" s="4"/>
      <c r="H38" s="5"/>
    </row>
    <row r="39" spans="1:9" x14ac:dyDescent="0.3">
      <c r="B39" s="187" t="s">
        <v>69</v>
      </c>
      <c r="C39" s="188"/>
      <c r="D39" s="188"/>
      <c r="E39" s="188"/>
      <c r="F39" s="188"/>
      <c r="G39" s="189"/>
    </row>
    <row r="40" spans="1:9" x14ac:dyDescent="0.3">
      <c r="B40" s="190"/>
      <c r="C40" s="191"/>
      <c r="D40" s="191"/>
      <c r="E40" s="191"/>
      <c r="F40" s="191"/>
      <c r="G40" s="192"/>
    </row>
    <row r="41" spans="1:9" ht="15" customHeight="1" thickBot="1" x14ac:dyDescent="0.35">
      <c r="B41" s="193"/>
      <c r="C41" s="194"/>
      <c r="D41" s="194"/>
      <c r="E41" s="194"/>
      <c r="F41" s="194"/>
      <c r="G41" s="195"/>
      <c r="H41" s="81"/>
    </row>
    <row r="42" spans="1:9" x14ac:dyDescent="0.3">
      <c r="H42" s="5"/>
    </row>
    <row r="43" spans="1:9" ht="14" x14ac:dyDescent="0.3">
      <c r="H43" s="84"/>
    </row>
    <row r="44" spans="1:9" ht="14" x14ac:dyDescent="0.3">
      <c r="H44" s="84"/>
    </row>
    <row r="45" spans="1:9" ht="14" x14ac:dyDescent="0.3">
      <c r="H45" s="84"/>
    </row>
    <row r="47" spans="1:9" ht="15.5" x14ac:dyDescent="0.35">
      <c r="H47" s="2"/>
    </row>
    <row r="48" spans="1:9" ht="15.5" x14ac:dyDescent="0.35">
      <c r="H48" s="2"/>
    </row>
    <row r="50" spans="8:8" x14ac:dyDescent="0.3">
      <c r="H50" s="7"/>
    </row>
  </sheetData>
  <sheetProtection algorithmName="SHA-512" hashValue="J973r9PP40F36Fmj/gF0vyzjWw0rP4ie7j/CReQd9KC0Av/TPqoEnQC3dYElZOTTZu7bt93QdxQAUvt+2T9nSg==" saltValue="MMfz52mKfenplnuLIfboIg==" spinCount="100000" sheet="1" selectLockedCells="1"/>
  <mergeCells count="5">
    <mergeCell ref="C7:F7"/>
    <mergeCell ref="A37:G37"/>
    <mergeCell ref="A36:G36"/>
    <mergeCell ref="B39:G41"/>
    <mergeCell ref="C4:F5"/>
  </mergeCells>
  <phoneticPr fontId="0" type="noConversion"/>
  <printOptions horizontalCentered="1"/>
  <pageMargins left="0.74803149606299213" right="0.74803149606299213" top="1.1023622047244095" bottom="0.70866141732283472" header="0.51181102362204722" footer="0.51181102362204722"/>
  <pageSetup scale="71" firstPageNumber="4" orientation="landscape" useFirstPageNumber="1" r:id="rId1"/>
  <headerFooter scaleWithDoc="0"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51"/>
  <sheetViews>
    <sheetView zoomScale="55" zoomScaleNormal="55" zoomScalePageLayoutView="40" workbookViewId="0">
      <selection activeCell="B7" sqref="B7"/>
    </sheetView>
  </sheetViews>
  <sheetFormatPr defaultColWidth="8.84375" defaultRowHeight="15" customHeight="1" x14ac:dyDescent="0.35"/>
  <cols>
    <col min="1" max="1" width="6.69140625" style="8" customWidth="1"/>
    <col min="2" max="2" width="51.3046875" customWidth="1"/>
    <col min="3" max="3" width="36.3046875" customWidth="1"/>
    <col min="4" max="4" width="3.3046875" style="1" customWidth="1"/>
    <col min="5" max="5" width="5" customWidth="1"/>
    <col min="6" max="6" width="7.3046875" customWidth="1"/>
    <col min="7" max="7" width="11.3046875" bestFit="1" customWidth="1"/>
    <col min="8" max="8" width="11.3046875" customWidth="1"/>
    <col min="9" max="9" width="12.69140625" bestFit="1" customWidth="1"/>
    <col min="10" max="10" width="10.3046875" customWidth="1"/>
    <col min="11" max="11" width="6.765625" style="58" customWidth="1"/>
    <col min="12" max="12" width="11.53515625" customWidth="1"/>
    <col min="13" max="13" width="11.4609375" customWidth="1"/>
    <col min="14" max="14" width="10.3046875" customWidth="1"/>
    <col min="15" max="15" width="11.53515625" hidden="1" customWidth="1"/>
    <col min="16" max="16" width="3.07421875" customWidth="1"/>
    <col min="17" max="17" width="11.53515625" style="87" customWidth="1"/>
    <col min="18" max="256" width="11.53515625" customWidth="1"/>
  </cols>
  <sheetData>
    <row r="1" spans="1:49" ht="15" customHeight="1" x14ac:dyDescent="0.4">
      <c r="A1" s="129"/>
      <c r="B1" s="129"/>
      <c r="C1" s="130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</row>
    <row r="2" spans="1:49" ht="15" customHeight="1" x14ac:dyDescent="0.35">
      <c r="A2" s="131"/>
      <c r="B2" s="132"/>
      <c r="C2" s="132"/>
      <c r="D2" s="133"/>
      <c r="E2" s="132"/>
      <c r="F2" s="132"/>
      <c r="G2" s="132"/>
      <c r="H2" s="132"/>
      <c r="I2" s="132"/>
      <c r="J2" s="132"/>
      <c r="K2" s="134"/>
      <c r="L2" s="132"/>
      <c r="M2" s="132"/>
      <c r="N2" s="132"/>
      <c r="O2" s="132"/>
      <c r="P2" s="132"/>
      <c r="Q2" s="135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</row>
    <row r="3" spans="1:49" ht="15" customHeight="1" x14ac:dyDescent="0.35">
      <c r="A3" s="131"/>
      <c r="B3" s="132"/>
      <c r="C3" s="199" t="s">
        <v>70</v>
      </c>
      <c r="D3" s="199"/>
      <c r="E3" s="199"/>
      <c r="F3" s="199"/>
      <c r="G3" s="200"/>
      <c r="H3" s="200"/>
      <c r="I3" s="200"/>
      <c r="J3" s="200"/>
      <c r="K3" s="134"/>
      <c r="L3" s="132"/>
      <c r="M3" s="132"/>
      <c r="N3" s="132"/>
      <c r="O3" s="132"/>
      <c r="P3" s="132"/>
      <c r="Q3" s="135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</row>
    <row r="4" spans="1:49" ht="15" customHeight="1" x14ac:dyDescent="0.35">
      <c r="A4" s="131"/>
      <c r="B4" s="132"/>
      <c r="C4" s="199"/>
      <c r="D4" s="199"/>
      <c r="E4" s="199"/>
      <c r="F4" s="199"/>
      <c r="G4" s="200"/>
      <c r="H4" s="200"/>
      <c r="I4" s="200"/>
      <c r="J4" s="200"/>
      <c r="K4" s="134"/>
      <c r="L4" s="132"/>
      <c r="M4" s="132"/>
      <c r="N4" s="132"/>
      <c r="O4" s="132"/>
      <c r="P4" s="132"/>
      <c r="Q4" s="135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</row>
    <row r="5" spans="1:49" ht="15" customHeight="1" x14ac:dyDescent="0.4">
      <c r="A5" s="131"/>
      <c r="B5" s="132"/>
      <c r="C5" s="136"/>
      <c r="D5" s="136"/>
      <c r="E5" s="136"/>
      <c r="F5" s="136"/>
      <c r="G5" s="132"/>
      <c r="H5" s="132"/>
      <c r="I5" s="132"/>
      <c r="J5" s="132"/>
      <c r="K5" s="134"/>
      <c r="L5" s="132"/>
      <c r="M5" s="132"/>
      <c r="N5" s="132"/>
      <c r="O5" s="132"/>
      <c r="P5" s="132"/>
      <c r="Q5" s="135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</row>
    <row r="6" spans="1:49" s="4" customFormat="1" ht="20.25" customHeight="1" x14ac:dyDescent="0.35">
      <c r="A6" s="137"/>
      <c r="B6" s="132"/>
      <c r="C6" s="132"/>
      <c r="D6" s="132"/>
      <c r="E6" s="132"/>
      <c r="F6" s="132"/>
      <c r="G6" s="132"/>
      <c r="H6" s="132"/>
      <c r="I6" s="132"/>
      <c r="J6" s="138" t="s">
        <v>71</v>
      </c>
      <c r="K6" s="134"/>
      <c r="L6" s="137"/>
      <c r="M6" s="137"/>
      <c r="N6" s="137"/>
      <c r="O6" s="137"/>
      <c r="P6" s="137"/>
      <c r="Q6" s="135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</row>
    <row r="7" spans="1:49" s="2" customFormat="1" ht="15" customHeight="1" x14ac:dyDescent="0.35">
      <c r="A7" s="40" t="s">
        <v>34</v>
      </c>
      <c r="B7" s="158" t="s">
        <v>72</v>
      </c>
      <c r="C7" s="158"/>
      <c r="D7" s="43"/>
      <c r="E7" s="43"/>
      <c r="F7" s="43"/>
      <c r="G7" s="43"/>
      <c r="H7" s="43"/>
      <c r="I7" s="43"/>
      <c r="J7" s="44"/>
      <c r="K7" s="134"/>
      <c r="L7" s="139"/>
      <c r="M7" s="139"/>
      <c r="N7" s="139"/>
      <c r="O7" s="139"/>
      <c r="P7" s="139"/>
      <c r="Q7" s="140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</row>
    <row r="8" spans="1:49" ht="15" customHeight="1" x14ac:dyDescent="0.35">
      <c r="A8" s="197" t="s">
        <v>73</v>
      </c>
      <c r="B8" s="197" t="s">
        <v>74</v>
      </c>
      <c r="C8" s="197" t="s">
        <v>75</v>
      </c>
      <c r="D8" s="54" t="s">
        <v>76</v>
      </c>
      <c r="E8" s="201" t="s">
        <v>77</v>
      </c>
      <c r="F8" s="202"/>
      <c r="G8" s="33" t="s">
        <v>78</v>
      </c>
      <c r="H8" s="161" t="s">
        <v>79</v>
      </c>
      <c r="I8" s="156" t="s">
        <v>80</v>
      </c>
      <c r="J8" s="205" t="s">
        <v>27</v>
      </c>
      <c r="L8" s="222" t="s">
        <v>81</v>
      </c>
      <c r="M8" s="223"/>
      <c r="N8" s="223"/>
      <c r="O8" s="204"/>
      <c r="Q8" s="89" t="s">
        <v>82</v>
      </c>
    </row>
    <row r="9" spans="1:49" ht="15" customHeight="1" x14ac:dyDescent="0.35">
      <c r="A9" s="198"/>
      <c r="B9" s="198"/>
      <c r="C9" s="198"/>
      <c r="D9" s="54" t="s">
        <v>83</v>
      </c>
      <c r="E9" s="203" t="s">
        <v>84</v>
      </c>
      <c r="F9" s="204"/>
      <c r="G9" s="35" t="s">
        <v>85</v>
      </c>
      <c r="H9" s="159"/>
      <c r="I9" s="53" t="s">
        <v>86</v>
      </c>
      <c r="J9" s="206"/>
      <c r="L9" s="35" t="s">
        <v>29</v>
      </c>
      <c r="M9" s="35" t="s">
        <v>30</v>
      </c>
      <c r="N9" s="35" t="s">
        <v>31</v>
      </c>
      <c r="O9" s="35"/>
      <c r="Q9" s="90"/>
    </row>
    <row r="10" spans="1:49" ht="15" customHeight="1" x14ac:dyDescent="0.35">
      <c r="A10" s="66" t="s">
        <v>87</v>
      </c>
      <c r="B10" s="37" t="s">
        <v>88</v>
      </c>
      <c r="C10" s="115"/>
      <c r="D10" s="109">
        <v>1</v>
      </c>
      <c r="E10" s="116"/>
      <c r="F10" s="124"/>
      <c r="G10" s="117"/>
      <c r="H10" s="113"/>
      <c r="I10" s="120"/>
      <c r="J10" s="118">
        <v>0</v>
      </c>
      <c r="K10" s="58" t="str">
        <f t="shared" ref="K10:K16" si="0">IF(E10&lt;&gt;0,IF(F10="","Define unit!",""),"")</f>
        <v/>
      </c>
      <c r="L10" s="64" t="str">
        <f t="shared" ref="L10:L16" si="1">IF(I10="Digital Media",J10,"-")</f>
        <v>-</v>
      </c>
      <c r="M10" s="64" t="str">
        <f t="shared" ref="M10:M16" si="2">IF(I10="Game",J10,"-")</f>
        <v>-</v>
      </c>
      <c r="N10" s="64" t="str">
        <f t="shared" ref="N10:N16" si="3">IF(I10="Video [linear]",J10,"-")</f>
        <v>-</v>
      </c>
      <c r="O10" s="64"/>
      <c r="Q10" s="64" t="str">
        <f t="shared" ref="Q10:Q16" si="4">IF(H10="Yes",J10,"-")</f>
        <v>-</v>
      </c>
    </row>
    <row r="11" spans="1:49" ht="15" customHeight="1" x14ac:dyDescent="0.35">
      <c r="A11" s="66" t="s">
        <v>89</v>
      </c>
      <c r="B11" s="37" t="s">
        <v>90</v>
      </c>
      <c r="C11" s="115"/>
      <c r="D11" s="109">
        <v>1</v>
      </c>
      <c r="E11" s="116"/>
      <c r="F11" s="124"/>
      <c r="G11" s="117"/>
      <c r="H11" s="113"/>
      <c r="I11" s="120"/>
      <c r="J11" s="118">
        <f t="shared" ref="J11:J16" si="5">G11*E11*D11</f>
        <v>0</v>
      </c>
      <c r="K11" s="58" t="str">
        <f t="shared" si="0"/>
        <v/>
      </c>
      <c r="L11" s="64" t="str">
        <f t="shared" si="1"/>
        <v>-</v>
      </c>
      <c r="M11" s="64" t="str">
        <f t="shared" si="2"/>
        <v>-</v>
      </c>
      <c r="N11" s="64" t="str">
        <f t="shared" si="3"/>
        <v>-</v>
      </c>
      <c r="O11" s="64"/>
      <c r="Q11" s="64" t="str">
        <f t="shared" si="4"/>
        <v>-</v>
      </c>
    </row>
    <row r="12" spans="1:49" ht="15" customHeight="1" x14ac:dyDescent="0.35">
      <c r="A12" s="66" t="s">
        <v>91</v>
      </c>
      <c r="B12" s="37" t="s">
        <v>92</v>
      </c>
      <c r="C12" s="115"/>
      <c r="D12" s="109">
        <v>1</v>
      </c>
      <c r="E12" s="116"/>
      <c r="F12" s="124"/>
      <c r="G12" s="117"/>
      <c r="H12" s="113"/>
      <c r="I12" s="120"/>
      <c r="J12" s="118">
        <f t="shared" si="5"/>
        <v>0</v>
      </c>
      <c r="K12" s="58" t="str">
        <f t="shared" si="0"/>
        <v/>
      </c>
      <c r="L12" s="64" t="str">
        <f t="shared" si="1"/>
        <v>-</v>
      </c>
      <c r="M12" s="64" t="str">
        <f t="shared" si="2"/>
        <v>-</v>
      </c>
      <c r="N12" s="64" t="str">
        <f t="shared" si="3"/>
        <v>-</v>
      </c>
      <c r="O12" s="64"/>
      <c r="Q12" s="64" t="str">
        <f t="shared" si="4"/>
        <v>-</v>
      </c>
    </row>
    <row r="13" spans="1:49" ht="15" customHeight="1" x14ac:dyDescent="0.35">
      <c r="A13" s="66" t="s">
        <v>93</v>
      </c>
      <c r="B13" s="37" t="s">
        <v>94</v>
      </c>
      <c r="C13" s="115"/>
      <c r="D13" s="109">
        <v>1</v>
      </c>
      <c r="E13" s="116"/>
      <c r="F13" s="124"/>
      <c r="G13" s="117"/>
      <c r="H13" s="113"/>
      <c r="I13" s="120"/>
      <c r="J13" s="118">
        <f t="shared" si="5"/>
        <v>0</v>
      </c>
      <c r="K13" s="58" t="str">
        <f>IF(E13&lt;&gt;0,IF(F13="","Define unit!",""),"")</f>
        <v/>
      </c>
      <c r="L13" s="64" t="str">
        <f t="shared" si="1"/>
        <v>-</v>
      </c>
      <c r="M13" s="64" t="str">
        <f t="shared" si="2"/>
        <v>-</v>
      </c>
      <c r="N13" s="64" t="str">
        <f t="shared" si="3"/>
        <v>-</v>
      </c>
      <c r="O13" s="64"/>
      <c r="Q13" s="64" t="str">
        <f t="shared" si="4"/>
        <v>-</v>
      </c>
    </row>
    <row r="14" spans="1:49" ht="15" customHeight="1" x14ac:dyDescent="0.35">
      <c r="A14" s="119"/>
      <c r="B14" s="122"/>
      <c r="C14" s="115"/>
      <c r="D14" s="109"/>
      <c r="E14" s="116"/>
      <c r="F14" s="124"/>
      <c r="G14" s="117"/>
      <c r="H14" s="113"/>
      <c r="I14" s="120"/>
      <c r="J14" s="118"/>
      <c r="L14" s="64" t="str">
        <f t="shared" ref="L14" si="6">IF(I14="Digital Media",J14,"-")</f>
        <v>-</v>
      </c>
      <c r="M14" s="64" t="str">
        <f t="shared" ref="M14" si="7">IF(I14="Game",J14,"-")</f>
        <v>-</v>
      </c>
      <c r="N14" s="64" t="str">
        <f t="shared" ref="N14" si="8">IF(I14="Video [linear]",J14,"-")</f>
        <v>-</v>
      </c>
      <c r="O14" s="64"/>
      <c r="Q14" s="64" t="str">
        <f t="shared" si="4"/>
        <v>-</v>
      </c>
    </row>
    <row r="15" spans="1:49" ht="15" customHeight="1" x14ac:dyDescent="0.35">
      <c r="A15" s="66" t="s">
        <v>95</v>
      </c>
      <c r="B15" s="24" t="s">
        <v>96</v>
      </c>
      <c r="C15" s="115"/>
      <c r="D15" s="109">
        <v>1</v>
      </c>
      <c r="E15" s="116"/>
      <c r="F15" s="124"/>
      <c r="G15" s="117"/>
      <c r="H15" s="113"/>
      <c r="I15" s="120"/>
      <c r="J15" s="118">
        <f>G15*E15*D15</f>
        <v>0</v>
      </c>
      <c r="K15" s="58" t="str">
        <f>IF(E15&lt;&gt;0,IF(F15="","Define unit!",""),"")</f>
        <v/>
      </c>
      <c r="L15" s="64" t="str">
        <f>IF(I15="Digital Media",J15,"-")</f>
        <v>-</v>
      </c>
      <c r="M15" s="64" t="str">
        <f>IF(I15="Game",J15,"-")</f>
        <v>-</v>
      </c>
      <c r="N15" s="64" t="str">
        <f>IF(I15="Video [linear]",J15,"-")</f>
        <v>-</v>
      </c>
      <c r="O15" s="64"/>
      <c r="Q15" s="64" t="str">
        <f>IF(H15="Yes",J15,"-")</f>
        <v>-</v>
      </c>
    </row>
    <row r="16" spans="1:49" ht="15" customHeight="1" x14ac:dyDescent="0.35">
      <c r="A16" s="66" t="s">
        <v>97</v>
      </c>
      <c r="B16" s="37" t="s">
        <v>98</v>
      </c>
      <c r="C16" s="115"/>
      <c r="D16" s="109">
        <v>1</v>
      </c>
      <c r="E16" s="116"/>
      <c r="F16" s="124"/>
      <c r="G16" s="117"/>
      <c r="H16" s="113"/>
      <c r="I16" s="120"/>
      <c r="J16" s="118">
        <f t="shared" si="5"/>
        <v>0</v>
      </c>
      <c r="K16" s="58" t="str">
        <f t="shared" si="0"/>
        <v/>
      </c>
      <c r="L16" s="64" t="str">
        <f t="shared" si="1"/>
        <v>-</v>
      </c>
      <c r="M16" s="64" t="str">
        <f t="shared" si="2"/>
        <v>-</v>
      </c>
      <c r="N16" s="64" t="str">
        <f t="shared" si="3"/>
        <v>-</v>
      </c>
      <c r="O16" s="64"/>
      <c r="Q16" s="64" t="str">
        <f t="shared" si="4"/>
        <v>-</v>
      </c>
    </row>
    <row r="17" spans="1:17" s="2" customFormat="1" ht="15" customHeight="1" x14ac:dyDescent="0.35">
      <c r="A17" s="40" t="s">
        <v>34</v>
      </c>
      <c r="B17" s="164" t="s">
        <v>99</v>
      </c>
      <c r="C17" s="41"/>
      <c r="D17" s="207"/>
      <c r="E17" s="208"/>
      <c r="F17" s="208"/>
      <c r="G17" s="208"/>
      <c r="H17" s="208"/>
      <c r="I17" s="209"/>
      <c r="J17" s="36">
        <f>SUM(J10:J16)</f>
        <v>0</v>
      </c>
      <c r="K17" s="58"/>
      <c r="L17" s="65">
        <f>SUM(L10:L16)</f>
        <v>0</v>
      </c>
      <c r="M17" s="65">
        <f>SUM(M10:M16)</f>
        <v>0</v>
      </c>
      <c r="N17" s="65">
        <f>SUM(N10:N16)</f>
        <v>0</v>
      </c>
      <c r="O17" s="65"/>
      <c r="Q17" s="65">
        <f>SUM(Q10:Q16)</f>
        <v>0</v>
      </c>
    </row>
    <row r="18" spans="1:17" s="4" customFormat="1" ht="15" customHeight="1" x14ac:dyDescent="0.25">
      <c r="A18" s="157"/>
      <c r="B18" s="12"/>
      <c r="C18" s="12"/>
      <c r="D18" s="10"/>
      <c r="E18" s="13"/>
      <c r="F18" s="13"/>
      <c r="G18" s="13"/>
      <c r="H18" s="13"/>
      <c r="I18" s="13"/>
      <c r="J18" s="17"/>
      <c r="K18" s="58"/>
      <c r="Q18" s="87"/>
    </row>
    <row r="19" spans="1:17" s="6" customFormat="1" ht="15" customHeight="1" x14ac:dyDescent="0.25">
      <c r="A19" s="40" t="s">
        <v>36</v>
      </c>
      <c r="B19" s="158" t="s">
        <v>100</v>
      </c>
      <c r="C19" s="158"/>
      <c r="D19" s="43"/>
      <c r="E19" s="43"/>
      <c r="F19" s="43"/>
      <c r="G19" s="43"/>
      <c r="H19" s="43"/>
      <c r="I19" s="43"/>
      <c r="J19" s="44"/>
      <c r="K19" s="58"/>
      <c r="Q19" s="88"/>
    </row>
    <row r="20" spans="1:17" s="5" customFormat="1" ht="15" customHeight="1" x14ac:dyDescent="0.3">
      <c r="A20" s="197" t="s">
        <v>73</v>
      </c>
      <c r="B20" s="197" t="s">
        <v>74</v>
      </c>
      <c r="C20" s="197" t="s">
        <v>75</v>
      </c>
      <c r="D20" s="54" t="s">
        <v>76</v>
      </c>
      <c r="E20" s="201" t="s">
        <v>77</v>
      </c>
      <c r="F20" s="202"/>
      <c r="G20" s="33" t="s">
        <v>78</v>
      </c>
      <c r="H20" s="161" t="s">
        <v>79</v>
      </c>
      <c r="I20" s="156" t="s">
        <v>80</v>
      </c>
      <c r="J20" s="205" t="s">
        <v>27</v>
      </c>
      <c r="K20" s="58"/>
      <c r="L20" s="203" t="s">
        <v>81</v>
      </c>
      <c r="M20" s="219"/>
      <c r="N20" s="219"/>
      <c r="O20" s="204"/>
      <c r="Q20" s="89" t="s">
        <v>82</v>
      </c>
    </row>
    <row r="21" spans="1:17" ht="15" customHeight="1" x14ac:dyDescent="0.35">
      <c r="A21" s="198"/>
      <c r="B21" s="198"/>
      <c r="C21" s="198"/>
      <c r="D21" s="54" t="s">
        <v>83</v>
      </c>
      <c r="E21" s="203" t="s">
        <v>84</v>
      </c>
      <c r="F21" s="204"/>
      <c r="G21" s="35" t="s">
        <v>85</v>
      </c>
      <c r="H21" s="159"/>
      <c r="I21" s="53" t="s">
        <v>86</v>
      </c>
      <c r="J21" s="206"/>
      <c r="L21" s="35" t="s">
        <v>29</v>
      </c>
      <c r="M21" s="35" t="s">
        <v>30</v>
      </c>
      <c r="N21" s="35" t="s">
        <v>31</v>
      </c>
      <c r="O21" s="35"/>
      <c r="Q21" s="90"/>
    </row>
    <row r="22" spans="1:17" ht="15" customHeight="1" x14ac:dyDescent="0.35">
      <c r="A22" s="66" t="s">
        <v>101</v>
      </c>
      <c r="B22" s="37" t="s">
        <v>102</v>
      </c>
      <c r="C22" s="115"/>
      <c r="D22" s="109">
        <v>1</v>
      </c>
      <c r="E22" s="116"/>
      <c r="F22" s="124"/>
      <c r="G22" s="117"/>
      <c r="H22" s="113"/>
      <c r="I22" s="120"/>
      <c r="J22" s="118">
        <f t="shared" ref="J22:J29" si="9">G22*E22*D22</f>
        <v>0</v>
      </c>
      <c r="K22" s="58" t="str">
        <f>IF(E22&lt;&gt;0,IF(F22="","Define unit!",""),"")</f>
        <v/>
      </c>
      <c r="L22" s="64" t="str">
        <f t="shared" ref="L22:L29" si="10">IF(I22="Digital Media",J22,"-")</f>
        <v>-</v>
      </c>
      <c r="M22" s="64" t="str">
        <f>IF(I22="Game",J22,"-")</f>
        <v>-</v>
      </c>
      <c r="N22" s="64" t="str">
        <f>IF(I22="Video [linear]",J22,"-")</f>
        <v>-</v>
      </c>
      <c r="O22" s="64"/>
      <c r="Q22" s="64" t="str">
        <f t="shared" ref="Q22:Q29" si="11">IF(H22="Yes",J22,"-")</f>
        <v>-</v>
      </c>
    </row>
    <row r="23" spans="1:17" ht="15" customHeight="1" x14ac:dyDescent="0.35">
      <c r="A23" s="66" t="s">
        <v>103</v>
      </c>
      <c r="B23" s="37" t="s">
        <v>104</v>
      </c>
      <c r="C23" s="115"/>
      <c r="D23" s="109">
        <v>1</v>
      </c>
      <c r="E23" s="116"/>
      <c r="F23" s="124"/>
      <c r="G23" s="117"/>
      <c r="H23" s="113"/>
      <c r="I23" s="120"/>
      <c r="J23" s="118">
        <f t="shared" si="9"/>
        <v>0</v>
      </c>
      <c r="K23" s="58" t="str">
        <f t="shared" ref="K23:K29" si="12">IF(E23&lt;&gt;0,IF(F23="","Define unit!",""),"")</f>
        <v/>
      </c>
      <c r="L23" s="64" t="str">
        <f t="shared" si="10"/>
        <v>-</v>
      </c>
      <c r="M23" s="64" t="str">
        <f t="shared" ref="M23:M29" si="13">IF(I23="Game",J23,"-")</f>
        <v>-</v>
      </c>
      <c r="N23" s="64" t="str">
        <f t="shared" ref="N23:N29" si="14">IF(I23="Video [linear]",J23,"-")</f>
        <v>-</v>
      </c>
      <c r="O23" s="64"/>
      <c r="Q23" s="64" t="str">
        <f t="shared" si="11"/>
        <v>-</v>
      </c>
    </row>
    <row r="24" spans="1:17" s="5" customFormat="1" ht="15" customHeight="1" x14ac:dyDescent="0.35">
      <c r="A24" s="66" t="s">
        <v>105</v>
      </c>
      <c r="B24" s="37" t="s">
        <v>106</v>
      </c>
      <c r="C24" s="115"/>
      <c r="D24" s="109">
        <v>1</v>
      </c>
      <c r="E24" s="116"/>
      <c r="F24" s="124"/>
      <c r="G24" s="117"/>
      <c r="H24" s="113"/>
      <c r="I24" s="120"/>
      <c r="J24" s="118">
        <f t="shared" si="9"/>
        <v>0</v>
      </c>
      <c r="K24" s="58" t="str">
        <f t="shared" si="12"/>
        <v/>
      </c>
      <c r="L24" s="64" t="str">
        <f t="shared" si="10"/>
        <v>-</v>
      </c>
      <c r="M24" s="64" t="str">
        <f t="shared" si="13"/>
        <v>-</v>
      </c>
      <c r="N24" s="64" t="str">
        <f t="shared" si="14"/>
        <v>-</v>
      </c>
      <c r="O24" s="64"/>
      <c r="P24"/>
      <c r="Q24" s="64" t="str">
        <f t="shared" si="11"/>
        <v>-</v>
      </c>
    </row>
    <row r="25" spans="1:17" s="5" customFormat="1" ht="15" customHeight="1" x14ac:dyDescent="0.35">
      <c r="A25" s="66" t="s">
        <v>107</v>
      </c>
      <c r="B25" s="37" t="s">
        <v>108</v>
      </c>
      <c r="C25" s="115"/>
      <c r="D25" s="109">
        <v>1</v>
      </c>
      <c r="E25" s="116"/>
      <c r="F25" s="124"/>
      <c r="G25" s="117"/>
      <c r="H25" s="113"/>
      <c r="I25" s="120"/>
      <c r="J25" s="118">
        <f t="shared" si="9"/>
        <v>0</v>
      </c>
      <c r="K25" s="58" t="str">
        <f t="shared" si="12"/>
        <v/>
      </c>
      <c r="L25" s="64" t="str">
        <f t="shared" si="10"/>
        <v>-</v>
      </c>
      <c r="M25" s="64" t="str">
        <f t="shared" si="13"/>
        <v>-</v>
      </c>
      <c r="N25" s="64" t="str">
        <f t="shared" si="14"/>
        <v>-</v>
      </c>
      <c r="O25" s="64"/>
      <c r="P25"/>
      <c r="Q25" s="64" t="str">
        <f t="shared" si="11"/>
        <v>-</v>
      </c>
    </row>
    <row r="26" spans="1:17" s="4" customFormat="1" ht="15" customHeight="1" x14ac:dyDescent="0.35">
      <c r="A26" s="66" t="s">
        <v>109</v>
      </c>
      <c r="B26" s="37" t="s">
        <v>110</v>
      </c>
      <c r="C26" s="115"/>
      <c r="D26" s="109">
        <v>1</v>
      </c>
      <c r="E26" s="116"/>
      <c r="F26" s="124"/>
      <c r="G26" s="117"/>
      <c r="H26" s="113"/>
      <c r="I26" s="120"/>
      <c r="J26" s="118">
        <f t="shared" si="9"/>
        <v>0</v>
      </c>
      <c r="K26" s="58" t="str">
        <f t="shared" si="12"/>
        <v/>
      </c>
      <c r="L26" s="64" t="str">
        <f t="shared" si="10"/>
        <v>-</v>
      </c>
      <c r="M26" s="64" t="str">
        <f t="shared" si="13"/>
        <v>-</v>
      </c>
      <c r="N26" s="64" t="str">
        <f t="shared" si="14"/>
        <v>-</v>
      </c>
      <c r="O26" s="64"/>
      <c r="P26"/>
      <c r="Q26" s="64" t="str">
        <f t="shared" si="11"/>
        <v>-</v>
      </c>
    </row>
    <row r="27" spans="1:17" s="4" customFormat="1" ht="15" customHeight="1" x14ac:dyDescent="0.35">
      <c r="A27" s="119"/>
      <c r="B27" s="122"/>
      <c r="C27" s="115"/>
      <c r="D27" s="109"/>
      <c r="E27" s="116"/>
      <c r="F27" s="124"/>
      <c r="G27" s="117"/>
      <c r="H27" s="113"/>
      <c r="I27" s="120"/>
      <c r="J27" s="118"/>
      <c r="K27" s="58"/>
      <c r="L27" s="64" t="str">
        <f t="shared" ref="L27" si="15">IF(I27="Digital Media",J27,"-")</f>
        <v>-</v>
      </c>
      <c r="M27" s="64" t="str">
        <f t="shared" ref="M27" si="16">IF(I27="Game",J27,"-")</f>
        <v>-</v>
      </c>
      <c r="N27" s="64" t="str">
        <f t="shared" ref="N27" si="17">IF(I27="Video [linear]",J27,"-")</f>
        <v>-</v>
      </c>
      <c r="O27" s="64"/>
      <c r="P27"/>
      <c r="Q27" s="64" t="str">
        <f t="shared" si="11"/>
        <v>-</v>
      </c>
    </row>
    <row r="28" spans="1:17" ht="15" customHeight="1" x14ac:dyDescent="0.35">
      <c r="A28" s="66" t="s">
        <v>111</v>
      </c>
      <c r="B28" s="24" t="s">
        <v>96</v>
      </c>
      <c r="C28" s="115"/>
      <c r="D28" s="109">
        <v>1</v>
      </c>
      <c r="E28" s="116"/>
      <c r="F28" s="124"/>
      <c r="G28" s="117"/>
      <c r="H28" s="113"/>
      <c r="I28" s="120"/>
      <c r="J28" s="118">
        <f>G28*E28*D28</f>
        <v>0</v>
      </c>
      <c r="K28" s="58" t="str">
        <f>IF(E28&lt;&gt;0,IF(F28="","Define unit!",""),"")</f>
        <v/>
      </c>
      <c r="L28" s="64" t="str">
        <f>IF(I28="Digital Media",J28,"-")</f>
        <v>-</v>
      </c>
      <c r="M28" s="64" t="str">
        <f>IF(I28="Game",J28,"-")</f>
        <v>-</v>
      </c>
      <c r="N28" s="64" t="str">
        <f>IF(I28="Video [linear]",J28,"-")</f>
        <v>-</v>
      </c>
      <c r="O28" s="64"/>
      <c r="Q28" s="64" t="str">
        <f>IF(H28="Yes",J28,"-")</f>
        <v>-</v>
      </c>
    </row>
    <row r="29" spans="1:17" ht="15" customHeight="1" x14ac:dyDescent="0.35">
      <c r="A29" s="66" t="s">
        <v>112</v>
      </c>
      <c r="B29" s="37" t="s">
        <v>98</v>
      </c>
      <c r="C29" s="115"/>
      <c r="D29" s="109">
        <v>1</v>
      </c>
      <c r="E29" s="116"/>
      <c r="F29" s="124"/>
      <c r="G29" s="117"/>
      <c r="H29" s="113"/>
      <c r="I29" s="120"/>
      <c r="J29" s="118">
        <f t="shared" si="9"/>
        <v>0</v>
      </c>
      <c r="K29" s="58" t="str">
        <f t="shared" si="12"/>
        <v/>
      </c>
      <c r="L29" s="64" t="str">
        <f t="shared" si="10"/>
        <v>-</v>
      </c>
      <c r="M29" s="64" t="str">
        <f t="shared" si="13"/>
        <v>-</v>
      </c>
      <c r="N29" s="64" t="str">
        <f t="shared" si="14"/>
        <v>-</v>
      </c>
      <c r="O29" s="64"/>
      <c r="Q29" s="64" t="str">
        <f t="shared" si="11"/>
        <v>-</v>
      </c>
    </row>
    <row r="30" spans="1:17" s="5" customFormat="1" ht="15" customHeight="1" x14ac:dyDescent="0.35">
      <c r="A30" s="40" t="s">
        <v>36</v>
      </c>
      <c r="B30" s="164" t="s">
        <v>113</v>
      </c>
      <c r="C30" s="41"/>
      <c r="D30" s="207"/>
      <c r="E30" s="208"/>
      <c r="F30" s="208"/>
      <c r="G30" s="208"/>
      <c r="H30" s="208"/>
      <c r="I30" s="209"/>
      <c r="J30" s="36">
        <f>SUM(J22:J29)</f>
        <v>0</v>
      </c>
      <c r="K30" s="58"/>
      <c r="L30" s="65">
        <f>SUM(L22:L29)</f>
        <v>0</v>
      </c>
      <c r="M30" s="65">
        <f>SUM(M22:M29)</f>
        <v>0</v>
      </c>
      <c r="N30" s="65">
        <f>SUM(N22:N29)</f>
        <v>0</v>
      </c>
      <c r="O30" s="65"/>
      <c r="P30"/>
      <c r="Q30" s="65">
        <f>SUM(Q22:Q29)</f>
        <v>0</v>
      </c>
    </row>
    <row r="31" spans="1:17" s="4" customFormat="1" ht="15" customHeight="1" x14ac:dyDescent="0.3">
      <c r="A31" s="14"/>
      <c r="B31" s="12"/>
      <c r="C31" s="15"/>
      <c r="D31" s="16"/>
      <c r="E31" s="16"/>
      <c r="F31" s="16"/>
      <c r="G31" s="16"/>
      <c r="H31" s="16"/>
      <c r="I31" s="16"/>
      <c r="J31" s="18"/>
      <c r="K31" s="58"/>
      <c r="L31" s="5"/>
      <c r="M31" s="5"/>
      <c r="P31" s="5"/>
      <c r="Q31" s="87"/>
    </row>
    <row r="32" spans="1:17" s="6" customFormat="1" ht="15" customHeight="1" x14ac:dyDescent="0.3">
      <c r="A32" s="40" t="s">
        <v>38</v>
      </c>
      <c r="B32" s="163" t="s">
        <v>114</v>
      </c>
      <c r="C32" s="158"/>
      <c r="D32" s="43"/>
      <c r="E32" s="43"/>
      <c r="F32" s="43"/>
      <c r="G32" s="43"/>
      <c r="H32" s="43"/>
      <c r="I32" s="43"/>
      <c r="J32" s="44"/>
      <c r="K32" s="58"/>
      <c r="P32" s="5"/>
      <c r="Q32" s="88"/>
    </row>
    <row r="33" spans="1:17" s="5" customFormat="1" ht="15" customHeight="1" x14ac:dyDescent="0.3">
      <c r="A33" s="197" t="s">
        <v>73</v>
      </c>
      <c r="B33" s="197" t="s">
        <v>74</v>
      </c>
      <c r="C33" s="197" t="s">
        <v>75</v>
      </c>
      <c r="D33" s="54" t="s">
        <v>76</v>
      </c>
      <c r="E33" s="201" t="s">
        <v>77</v>
      </c>
      <c r="F33" s="202"/>
      <c r="G33" s="33" t="s">
        <v>78</v>
      </c>
      <c r="H33" s="161" t="s">
        <v>79</v>
      </c>
      <c r="I33" s="156" t="s">
        <v>80</v>
      </c>
      <c r="J33" s="205" t="s">
        <v>27</v>
      </c>
      <c r="K33" s="58"/>
      <c r="L33" s="203" t="s">
        <v>81</v>
      </c>
      <c r="M33" s="219"/>
      <c r="N33" s="219"/>
      <c r="O33" s="204"/>
      <c r="Q33" s="89" t="s">
        <v>82</v>
      </c>
    </row>
    <row r="34" spans="1:17" ht="15" customHeight="1" x14ac:dyDescent="0.35">
      <c r="A34" s="198"/>
      <c r="B34" s="198"/>
      <c r="C34" s="198"/>
      <c r="D34" s="54" t="s">
        <v>83</v>
      </c>
      <c r="E34" s="203" t="s">
        <v>84</v>
      </c>
      <c r="F34" s="204"/>
      <c r="G34" s="35" t="s">
        <v>85</v>
      </c>
      <c r="H34" s="159"/>
      <c r="I34" s="53" t="s">
        <v>86</v>
      </c>
      <c r="J34" s="206"/>
      <c r="L34" s="35" t="s">
        <v>29</v>
      </c>
      <c r="M34" s="35" t="s">
        <v>30</v>
      </c>
      <c r="N34" s="35" t="s">
        <v>31</v>
      </c>
      <c r="O34" s="35"/>
      <c r="P34" s="5"/>
      <c r="Q34" s="90"/>
    </row>
    <row r="35" spans="1:17" ht="15" customHeight="1" x14ac:dyDescent="0.35">
      <c r="A35" s="66" t="s">
        <v>115</v>
      </c>
      <c r="B35" s="24" t="s">
        <v>116</v>
      </c>
      <c r="C35" s="115"/>
      <c r="D35" s="109">
        <v>1</v>
      </c>
      <c r="E35" s="116"/>
      <c r="F35" s="124"/>
      <c r="G35" s="117"/>
      <c r="H35" s="113"/>
      <c r="I35" s="120"/>
      <c r="J35" s="118">
        <f>G35*E35*D35</f>
        <v>0</v>
      </c>
      <c r="K35" s="58" t="str">
        <f>IF(E35&lt;&gt;0,IF(F35="","Define unit!",""),"")</f>
        <v/>
      </c>
      <c r="L35" s="64" t="str">
        <f t="shared" ref="L35:L40" si="18">IF(I35="Digital Media",J35,"-")</f>
        <v>-</v>
      </c>
      <c r="M35" s="64" t="str">
        <f t="shared" ref="M35:M40" si="19">IF(I35="Game",J35,"-")</f>
        <v>-</v>
      </c>
      <c r="N35" s="64" t="str">
        <f t="shared" ref="N35:N40" si="20">IF(I35="Video [linear]",J35,"-")</f>
        <v>-</v>
      </c>
      <c r="O35" s="64"/>
      <c r="P35" s="5"/>
      <c r="Q35" s="64" t="str">
        <f t="shared" ref="Q35:Q40" si="21">IF(H35="Yes",J35,"-")</f>
        <v>-</v>
      </c>
    </row>
    <row r="36" spans="1:17" ht="15" customHeight="1" x14ac:dyDescent="0.35">
      <c r="A36" s="66" t="s">
        <v>117</v>
      </c>
      <c r="B36" s="24" t="s">
        <v>118</v>
      </c>
      <c r="C36" s="115"/>
      <c r="D36" s="109">
        <v>1</v>
      </c>
      <c r="E36" s="116"/>
      <c r="F36" s="124"/>
      <c r="G36" s="117"/>
      <c r="H36" s="113"/>
      <c r="I36" s="120"/>
      <c r="J36" s="118">
        <f>G36*E36*D36</f>
        <v>0</v>
      </c>
      <c r="K36" s="58" t="str">
        <f>IF(E36&lt;&gt;0,IF(F36="","Define unit!",""),"")</f>
        <v/>
      </c>
      <c r="L36" s="64" t="str">
        <f t="shared" si="18"/>
        <v>-</v>
      </c>
      <c r="M36" s="64" t="str">
        <f t="shared" si="19"/>
        <v>-</v>
      </c>
      <c r="N36" s="64" t="str">
        <f t="shared" si="20"/>
        <v>-</v>
      </c>
      <c r="O36" s="64"/>
      <c r="P36" s="5"/>
      <c r="Q36" s="64" t="str">
        <f t="shared" si="21"/>
        <v>-</v>
      </c>
    </row>
    <row r="37" spans="1:17" s="5" customFormat="1" ht="15" customHeight="1" x14ac:dyDescent="0.3">
      <c r="A37" s="67" t="s">
        <v>119</v>
      </c>
      <c r="B37" s="24" t="s">
        <v>120</v>
      </c>
      <c r="C37" s="115"/>
      <c r="D37" s="109">
        <v>1</v>
      </c>
      <c r="E37" s="116"/>
      <c r="F37" s="124"/>
      <c r="G37" s="117"/>
      <c r="H37" s="113"/>
      <c r="I37" s="120"/>
      <c r="J37" s="118">
        <v>0</v>
      </c>
      <c r="K37" s="58" t="str">
        <f>IF(E37&lt;&gt;0,IF(F37="","Define unit!",""),"")</f>
        <v/>
      </c>
      <c r="L37" s="64" t="str">
        <f t="shared" si="18"/>
        <v>-</v>
      </c>
      <c r="M37" s="64" t="str">
        <f t="shared" si="19"/>
        <v>-</v>
      </c>
      <c r="N37" s="64" t="str">
        <f t="shared" si="20"/>
        <v>-</v>
      </c>
      <c r="O37" s="64"/>
      <c r="Q37" s="64" t="str">
        <f t="shared" si="21"/>
        <v>-</v>
      </c>
    </row>
    <row r="38" spans="1:17" s="5" customFormat="1" ht="15" customHeight="1" x14ac:dyDescent="0.3">
      <c r="A38" s="125"/>
      <c r="B38" s="115"/>
      <c r="C38" s="115"/>
      <c r="D38" s="109"/>
      <c r="E38" s="116"/>
      <c r="F38" s="124"/>
      <c r="G38" s="117"/>
      <c r="H38" s="113"/>
      <c r="I38" s="120"/>
      <c r="J38" s="118"/>
      <c r="K38" s="58"/>
      <c r="L38" s="64" t="str">
        <f t="shared" si="18"/>
        <v>-</v>
      </c>
      <c r="M38" s="64" t="str">
        <f t="shared" si="19"/>
        <v>-</v>
      </c>
      <c r="N38" s="64" t="str">
        <f t="shared" si="20"/>
        <v>-</v>
      </c>
      <c r="O38" s="64"/>
      <c r="Q38" s="64" t="str">
        <f t="shared" si="21"/>
        <v>-</v>
      </c>
    </row>
    <row r="39" spans="1:17" s="4" customFormat="1" ht="15" customHeight="1" x14ac:dyDescent="0.25">
      <c r="A39" s="67" t="s">
        <v>121</v>
      </c>
      <c r="B39" s="24" t="s">
        <v>96</v>
      </c>
      <c r="C39" s="115"/>
      <c r="D39" s="109">
        <v>1</v>
      </c>
      <c r="E39" s="116"/>
      <c r="F39" s="124"/>
      <c r="G39" s="117"/>
      <c r="H39" s="113"/>
      <c r="I39" s="120"/>
      <c r="J39" s="118">
        <f>G39*E39*D39</f>
        <v>0</v>
      </c>
      <c r="K39" s="58" t="str">
        <f>IF(E39&lt;&gt;0,IF(F39="","Define unit!",""),"")</f>
        <v/>
      </c>
      <c r="L39" s="64" t="str">
        <f t="shared" si="18"/>
        <v>-</v>
      </c>
      <c r="M39" s="64" t="str">
        <f t="shared" si="19"/>
        <v>-</v>
      </c>
      <c r="N39" s="64" t="str">
        <f t="shared" si="20"/>
        <v>-</v>
      </c>
      <c r="O39" s="64"/>
      <c r="Q39" s="64" t="str">
        <f t="shared" si="21"/>
        <v>-</v>
      </c>
    </row>
    <row r="40" spans="1:17" s="5" customFormat="1" ht="15" customHeight="1" x14ac:dyDescent="0.3">
      <c r="A40" s="67" t="s">
        <v>122</v>
      </c>
      <c r="B40" s="24" t="s">
        <v>98</v>
      </c>
      <c r="C40" s="115"/>
      <c r="D40" s="109">
        <v>1</v>
      </c>
      <c r="E40" s="116"/>
      <c r="F40" s="124"/>
      <c r="G40" s="117"/>
      <c r="H40" s="113"/>
      <c r="I40" s="120"/>
      <c r="J40" s="118">
        <f>G40*E40*D40</f>
        <v>0</v>
      </c>
      <c r="K40" s="58" t="str">
        <f>IF(E40&lt;&gt;0,IF(F40="","Define unit!",""),"")</f>
        <v/>
      </c>
      <c r="L40" s="64" t="str">
        <f t="shared" si="18"/>
        <v>-</v>
      </c>
      <c r="M40" s="64" t="str">
        <f t="shared" si="19"/>
        <v>-</v>
      </c>
      <c r="N40" s="64" t="str">
        <f t="shared" si="20"/>
        <v>-</v>
      </c>
      <c r="O40" s="64"/>
      <c r="Q40" s="64" t="str">
        <f t="shared" si="21"/>
        <v>-</v>
      </c>
    </row>
    <row r="41" spans="1:17" s="2" customFormat="1" ht="15" customHeight="1" x14ac:dyDescent="0.35">
      <c r="A41" s="40" t="s">
        <v>38</v>
      </c>
      <c r="B41" s="41" t="s">
        <v>123</v>
      </c>
      <c r="C41" s="41"/>
      <c r="D41" s="207"/>
      <c r="E41" s="208"/>
      <c r="F41" s="208"/>
      <c r="G41" s="208"/>
      <c r="H41" s="208"/>
      <c r="I41" s="209"/>
      <c r="J41" s="36">
        <f>SUM(J35:J40)</f>
        <v>0</v>
      </c>
      <c r="K41" s="58"/>
      <c r="L41" s="65">
        <f>SUM(L35:L40)</f>
        <v>0</v>
      </c>
      <c r="M41" s="65">
        <f>SUM(M35:M40)</f>
        <v>0</v>
      </c>
      <c r="N41" s="65">
        <f>SUM(N35:N40)</f>
        <v>0</v>
      </c>
      <c r="O41" s="65"/>
      <c r="P41" s="4"/>
      <c r="Q41" s="65">
        <f>SUM(Q35:Q40)</f>
        <v>0</v>
      </c>
    </row>
    <row r="42" spans="1:17" ht="15" customHeight="1" x14ac:dyDescent="0.35">
      <c r="A42" s="4"/>
      <c r="B42" s="4"/>
      <c r="C42" s="4"/>
      <c r="D42" s="3"/>
      <c r="E42" s="3"/>
      <c r="F42" s="3"/>
      <c r="G42" s="3"/>
      <c r="H42" s="3"/>
      <c r="I42" s="3"/>
      <c r="J42" s="11"/>
      <c r="L42" s="5"/>
      <c r="M42" s="5"/>
      <c r="N42" s="4"/>
      <c r="O42" s="4"/>
      <c r="Q42" s="88"/>
    </row>
    <row r="43" spans="1:17" s="2" customFormat="1" ht="19.5" customHeight="1" x14ac:dyDescent="0.35">
      <c r="A43" s="40" t="s">
        <v>40</v>
      </c>
      <c r="B43" s="163" t="s">
        <v>124</v>
      </c>
      <c r="C43" s="158"/>
      <c r="D43" s="43"/>
      <c r="E43" s="43"/>
      <c r="F43" s="43"/>
      <c r="G43" s="43"/>
      <c r="H43" s="43"/>
      <c r="I43" s="43"/>
      <c r="J43" s="44"/>
      <c r="K43" s="58"/>
      <c r="L43" s="6"/>
      <c r="M43" s="6"/>
      <c r="N43" s="6"/>
      <c r="O43" s="6"/>
      <c r="P43"/>
      <c r="Q43" s="88"/>
    </row>
    <row r="44" spans="1:17" ht="15" customHeight="1" x14ac:dyDescent="0.35">
      <c r="A44" s="197" t="s">
        <v>73</v>
      </c>
      <c r="B44" s="197" t="s">
        <v>74</v>
      </c>
      <c r="C44" s="197" t="s">
        <v>75</v>
      </c>
      <c r="D44" s="54" t="s">
        <v>76</v>
      </c>
      <c r="E44" s="201" t="s">
        <v>77</v>
      </c>
      <c r="F44" s="202"/>
      <c r="G44" s="33" t="s">
        <v>78</v>
      </c>
      <c r="H44" s="161" t="s">
        <v>79</v>
      </c>
      <c r="I44" s="156" t="s">
        <v>80</v>
      </c>
      <c r="J44" s="205" t="s">
        <v>27</v>
      </c>
      <c r="L44" s="203" t="s">
        <v>81</v>
      </c>
      <c r="M44" s="219"/>
      <c r="N44" s="219"/>
      <c r="O44" s="204"/>
      <c r="Q44" s="89" t="s">
        <v>82</v>
      </c>
    </row>
    <row r="45" spans="1:17" ht="15" customHeight="1" x14ac:dyDescent="0.35">
      <c r="A45" s="198"/>
      <c r="B45" s="198"/>
      <c r="C45" s="198"/>
      <c r="D45" s="54" t="s">
        <v>83</v>
      </c>
      <c r="E45" s="203" t="s">
        <v>84</v>
      </c>
      <c r="F45" s="204"/>
      <c r="G45" s="35" t="s">
        <v>85</v>
      </c>
      <c r="H45" s="159"/>
      <c r="I45" s="53" t="s">
        <v>86</v>
      </c>
      <c r="J45" s="206"/>
      <c r="L45" s="35" t="s">
        <v>29</v>
      </c>
      <c r="M45" s="35" t="s">
        <v>30</v>
      </c>
      <c r="N45" s="35" t="s">
        <v>31</v>
      </c>
      <c r="O45" s="35"/>
      <c r="P45" s="5"/>
      <c r="Q45" s="90"/>
    </row>
    <row r="46" spans="1:17" ht="15" customHeight="1" x14ac:dyDescent="0.35">
      <c r="A46" s="66" t="s">
        <v>125</v>
      </c>
      <c r="B46" s="24" t="s">
        <v>126</v>
      </c>
      <c r="C46" s="115"/>
      <c r="D46" s="109">
        <v>1</v>
      </c>
      <c r="E46" s="116"/>
      <c r="F46" s="124"/>
      <c r="G46" s="117"/>
      <c r="H46" s="113"/>
      <c r="I46" s="120"/>
      <c r="J46" s="118">
        <v>0</v>
      </c>
      <c r="K46" s="58" t="str">
        <f t="shared" ref="K46:K51" si="22">IF(E46&lt;&gt;0,IF(F46="","Define unit!",""),"")</f>
        <v/>
      </c>
      <c r="L46" s="64" t="str">
        <f t="shared" ref="L46:L55" si="23">IF(I46="Digital Media",J46,"-")</f>
        <v>-</v>
      </c>
      <c r="M46" s="64" t="str">
        <f t="shared" ref="M46:M55" si="24">IF(I46="Game",J46,"-")</f>
        <v>-</v>
      </c>
      <c r="N46" s="64" t="str">
        <f t="shared" ref="N46:N55" si="25">IF(I46="Video [linear]",J46,"-")</f>
        <v>-</v>
      </c>
      <c r="O46" s="64"/>
      <c r="P46" s="4"/>
      <c r="Q46" s="64" t="str">
        <f t="shared" ref="Q46:Q52" si="26">IF(H46="Yes",J46,"-")</f>
        <v>-</v>
      </c>
    </row>
    <row r="47" spans="1:17" s="5" customFormat="1" ht="15" customHeight="1" x14ac:dyDescent="0.3">
      <c r="A47" s="66" t="s">
        <v>127</v>
      </c>
      <c r="B47" s="24" t="s">
        <v>128</v>
      </c>
      <c r="C47" s="115"/>
      <c r="D47" s="109">
        <v>1</v>
      </c>
      <c r="E47" s="116"/>
      <c r="F47" s="124"/>
      <c r="G47" s="117"/>
      <c r="H47" s="113"/>
      <c r="I47" s="120"/>
      <c r="J47" s="118">
        <f t="shared" ref="J47:J55" si="27">G47*E47*D47</f>
        <v>0</v>
      </c>
      <c r="K47" s="58" t="str">
        <f t="shared" si="22"/>
        <v/>
      </c>
      <c r="L47" s="64" t="str">
        <f t="shared" si="23"/>
        <v>-</v>
      </c>
      <c r="M47" s="64" t="str">
        <f t="shared" si="24"/>
        <v>-</v>
      </c>
      <c r="N47" s="64" t="str">
        <f t="shared" si="25"/>
        <v>-</v>
      </c>
      <c r="O47" s="64"/>
      <c r="P47" s="6"/>
      <c r="Q47" s="64" t="str">
        <f t="shared" si="26"/>
        <v>-</v>
      </c>
    </row>
    <row r="48" spans="1:17" s="5" customFormat="1" ht="15" customHeight="1" x14ac:dyDescent="0.3">
      <c r="A48" s="66" t="s">
        <v>129</v>
      </c>
      <c r="B48" s="24" t="s">
        <v>130</v>
      </c>
      <c r="C48" s="115"/>
      <c r="D48" s="109">
        <v>1</v>
      </c>
      <c r="E48" s="116"/>
      <c r="F48" s="124"/>
      <c r="G48" s="117"/>
      <c r="H48" s="113"/>
      <c r="I48" s="120"/>
      <c r="J48" s="118">
        <f t="shared" si="27"/>
        <v>0</v>
      </c>
      <c r="K48" s="58" t="str">
        <f t="shared" si="22"/>
        <v/>
      </c>
      <c r="L48" s="64" t="str">
        <f t="shared" si="23"/>
        <v>-</v>
      </c>
      <c r="M48" s="64" t="str">
        <f t="shared" si="24"/>
        <v>-</v>
      </c>
      <c r="N48" s="64" t="str">
        <f t="shared" si="25"/>
        <v>-</v>
      </c>
      <c r="O48" s="64"/>
      <c r="Q48" s="64" t="str">
        <f t="shared" si="26"/>
        <v>-</v>
      </c>
    </row>
    <row r="49" spans="1:17" ht="15" customHeight="1" x14ac:dyDescent="0.35">
      <c r="A49" s="66" t="s">
        <v>131</v>
      </c>
      <c r="B49" s="24" t="s">
        <v>132</v>
      </c>
      <c r="C49" s="115"/>
      <c r="D49" s="109">
        <v>1</v>
      </c>
      <c r="E49" s="116"/>
      <c r="F49" s="124"/>
      <c r="G49" s="117"/>
      <c r="H49" s="113"/>
      <c r="I49" s="120"/>
      <c r="J49" s="118">
        <f t="shared" si="27"/>
        <v>0</v>
      </c>
      <c r="K49" s="58" t="str">
        <f t="shared" si="22"/>
        <v/>
      </c>
      <c r="L49" s="64" t="str">
        <f t="shared" si="23"/>
        <v>-</v>
      </c>
      <c r="M49" s="64" t="str">
        <f t="shared" si="24"/>
        <v>-</v>
      </c>
      <c r="N49" s="64" t="str">
        <f t="shared" si="25"/>
        <v>-</v>
      </c>
      <c r="O49" s="64"/>
      <c r="Q49" s="64" t="str">
        <f t="shared" si="26"/>
        <v>-</v>
      </c>
    </row>
    <row r="50" spans="1:17" ht="15" customHeight="1" x14ac:dyDescent="0.35">
      <c r="A50" s="66" t="s">
        <v>133</v>
      </c>
      <c r="B50" s="24" t="s">
        <v>134</v>
      </c>
      <c r="C50" s="115"/>
      <c r="D50" s="109">
        <v>1</v>
      </c>
      <c r="E50" s="116"/>
      <c r="F50" s="124"/>
      <c r="G50" s="117"/>
      <c r="H50" s="113"/>
      <c r="I50" s="120"/>
      <c r="J50" s="118">
        <f t="shared" si="27"/>
        <v>0</v>
      </c>
      <c r="K50" s="58" t="str">
        <f t="shared" si="22"/>
        <v/>
      </c>
      <c r="L50" s="64" t="str">
        <f t="shared" si="23"/>
        <v>-</v>
      </c>
      <c r="M50" s="64" t="str">
        <f t="shared" si="24"/>
        <v>-</v>
      </c>
      <c r="N50" s="64" t="str">
        <f t="shared" si="25"/>
        <v>-</v>
      </c>
      <c r="O50" s="64"/>
      <c r="Q50" s="64" t="str">
        <f t="shared" si="26"/>
        <v>-</v>
      </c>
    </row>
    <row r="51" spans="1:17" s="5" customFormat="1" ht="15" customHeight="1" x14ac:dyDescent="0.35">
      <c r="A51" s="66" t="s">
        <v>135</v>
      </c>
      <c r="B51" s="24" t="s">
        <v>136</v>
      </c>
      <c r="C51" s="115"/>
      <c r="D51" s="109">
        <v>1</v>
      </c>
      <c r="E51" s="116"/>
      <c r="F51" s="124"/>
      <c r="G51" s="117"/>
      <c r="H51" s="113"/>
      <c r="I51" s="120"/>
      <c r="J51" s="118">
        <f t="shared" si="27"/>
        <v>0</v>
      </c>
      <c r="K51" s="58" t="str">
        <f t="shared" si="22"/>
        <v/>
      </c>
      <c r="L51" s="64" t="str">
        <f t="shared" si="23"/>
        <v>-</v>
      </c>
      <c r="M51" s="64" t="str">
        <f t="shared" si="24"/>
        <v>-</v>
      </c>
      <c r="N51" s="64" t="str">
        <f t="shared" si="25"/>
        <v>-</v>
      </c>
      <c r="O51" s="64"/>
      <c r="P51"/>
      <c r="Q51" s="64" t="str">
        <f t="shared" si="26"/>
        <v>-</v>
      </c>
    </row>
    <row r="52" spans="1:17" s="5" customFormat="1" ht="15" customHeight="1" x14ac:dyDescent="0.35">
      <c r="A52" s="119"/>
      <c r="B52" s="115"/>
      <c r="C52" s="115"/>
      <c r="D52" s="109"/>
      <c r="E52" s="116"/>
      <c r="F52" s="124"/>
      <c r="G52" s="117"/>
      <c r="H52" s="113"/>
      <c r="I52" s="120"/>
      <c r="J52" s="118"/>
      <c r="K52" s="58"/>
      <c r="L52" s="64" t="str">
        <f t="shared" ref="L52" si="28">IF(I52="Digital Media",J52,"-")</f>
        <v>-</v>
      </c>
      <c r="M52" s="64" t="str">
        <f t="shared" ref="M52" si="29">IF(I52="Game",J52,"-")</f>
        <v>-</v>
      </c>
      <c r="N52" s="64" t="str">
        <f t="shared" ref="N52" si="30">IF(I52="Video [linear]",J52,"-")</f>
        <v>-</v>
      </c>
      <c r="O52" s="64"/>
      <c r="P52"/>
      <c r="Q52" s="64" t="str">
        <f t="shared" si="26"/>
        <v>-</v>
      </c>
    </row>
    <row r="53" spans="1:17" ht="15" customHeight="1" x14ac:dyDescent="0.35">
      <c r="A53" s="66" t="s">
        <v>137</v>
      </c>
      <c r="B53" s="24" t="s">
        <v>138</v>
      </c>
      <c r="C53" s="115"/>
      <c r="D53" s="109">
        <v>1</v>
      </c>
      <c r="E53" s="116"/>
      <c r="F53" s="124"/>
      <c r="G53" s="117"/>
      <c r="H53" s="113"/>
      <c r="I53" s="120"/>
      <c r="J53" s="118">
        <f>G53*E53*D53</f>
        <v>0</v>
      </c>
      <c r="K53" s="58" t="str">
        <f>IF(E53&lt;&gt;0,IF(F53="","Define unit!",""),"")</f>
        <v/>
      </c>
      <c r="L53" s="64" t="str">
        <f>IF(I53="Digital Media",J53,"-")</f>
        <v>-</v>
      </c>
      <c r="M53" s="64" t="str">
        <f>IF(I53="Game",J53,"-")</f>
        <v>-</v>
      </c>
      <c r="N53" s="64" t="str">
        <f>IF(I53="Video [linear]",J53,"-")</f>
        <v>-</v>
      </c>
      <c r="O53" s="64"/>
      <c r="Q53" s="64" t="str">
        <f>IF(H53="Yes",J53,"-")</f>
        <v>-</v>
      </c>
    </row>
    <row r="54" spans="1:17" s="4" customFormat="1" ht="15" customHeight="1" x14ac:dyDescent="0.35">
      <c r="A54" s="67" t="s">
        <v>139</v>
      </c>
      <c r="B54" s="24" t="s">
        <v>96</v>
      </c>
      <c r="C54" s="115"/>
      <c r="D54" s="109">
        <v>1</v>
      </c>
      <c r="E54" s="116"/>
      <c r="F54" s="124"/>
      <c r="G54" s="117"/>
      <c r="H54" s="113"/>
      <c r="I54" s="120"/>
      <c r="J54" s="118">
        <f>G54*E54*D54</f>
        <v>0</v>
      </c>
      <c r="K54" s="58" t="str">
        <f>IF(E54&lt;&gt;0,IF(F54="","Define unit!",""),"")</f>
        <v/>
      </c>
      <c r="L54" s="64" t="str">
        <f>IF(I54="Digital Media",J54,"-")</f>
        <v>-</v>
      </c>
      <c r="M54" s="64" t="str">
        <f>IF(I54="Game",J54,"-")</f>
        <v>-</v>
      </c>
      <c r="N54" s="64" t="str">
        <f>IF(I54="Video [linear]",J54,"-")</f>
        <v>-</v>
      </c>
      <c r="O54" s="64"/>
      <c r="P54"/>
      <c r="Q54" s="64" t="str">
        <f>IF(H54="Yes",J54,"-")</f>
        <v>-</v>
      </c>
    </row>
    <row r="55" spans="1:17" ht="15" customHeight="1" x14ac:dyDescent="0.35">
      <c r="A55" s="66" t="s">
        <v>140</v>
      </c>
      <c r="B55" s="24" t="s">
        <v>98</v>
      </c>
      <c r="C55" s="115"/>
      <c r="D55" s="109">
        <v>1</v>
      </c>
      <c r="E55" s="116"/>
      <c r="F55" s="124"/>
      <c r="G55" s="117"/>
      <c r="H55" s="113"/>
      <c r="I55" s="120"/>
      <c r="J55" s="118">
        <f t="shared" si="27"/>
        <v>0</v>
      </c>
      <c r="K55" s="58" t="str">
        <f>IF(E55&lt;&gt;0,IF(F55="","Define unit!",""),"")</f>
        <v/>
      </c>
      <c r="L55" s="64" t="str">
        <f t="shared" si="23"/>
        <v>-</v>
      </c>
      <c r="M55" s="64" t="str">
        <f t="shared" si="24"/>
        <v>-</v>
      </c>
      <c r="N55" s="64" t="str">
        <f t="shared" si="25"/>
        <v>-</v>
      </c>
      <c r="O55" s="64"/>
      <c r="Q55" s="64" t="str">
        <f>IF(H55="Yes",J55,"-")</f>
        <v>-</v>
      </c>
    </row>
    <row r="56" spans="1:17" s="2" customFormat="1" ht="15" customHeight="1" x14ac:dyDescent="0.35">
      <c r="A56" s="40" t="s">
        <v>40</v>
      </c>
      <c r="B56" s="41" t="s">
        <v>141</v>
      </c>
      <c r="C56" s="41"/>
      <c r="D56" s="34"/>
      <c r="E56" s="208"/>
      <c r="F56" s="208"/>
      <c r="G56" s="208"/>
      <c r="H56" s="208"/>
      <c r="I56" s="209"/>
      <c r="J56" s="36">
        <f>SUM(J46:J55)</f>
        <v>0</v>
      </c>
      <c r="K56" s="58"/>
      <c r="L56" s="65">
        <f>SUM(L46:L55)</f>
        <v>0</v>
      </c>
      <c r="M56" s="65">
        <f>SUM(M46:M55)</f>
        <v>0</v>
      </c>
      <c r="N56" s="65">
        <f>SUM(N46:N55)</f>
        <v>0</v>
      </c>
      <c r="O56" s="65"/>
      <c r="P56"/>
      <c r="Q56" s="65">
        <f>SUM(Q46:Q55)</f>
        <v>0</v>
      </c>
    </row>
    <row r="57" spans="1:17" ht="15" customHeight="1" x14ac:dyDescent="0.35">
      <c r="A57" s="14"/>
      <c r="B57" s="12"/>
      <c r="D57"/>
      <c r="L57" s="5"/>
      <c r="M57" s="5"/>
      <c r="N57" s="4"/>
      <c r="O57" s="4"/>
    </row>
    <row r="58" spans="1:17" s="2" customFormat="1" ht="15" customHeight="1" x14ac:dyDescent="0.35">
      <c r="A58" s="42" t="s">
        <v>42</v>
      </c>
      <c r="B58" s="164" t="s">
        <v>142</v>
      </c>
      <c r="C58" s="163"/>
      <c r="D58" s="43"/>
      <c r="E58" s="43"/>
      <c r="F58" s="43"/>
      <c r="G58" s="43"/>
      <c r="H58" s="43"/>
      <c r="I58" s="43"/>
      <c r="J58" s="44"/>
      <c r="K58" s="58"/>
      <c r="L58" s="6"/>
      <c r="M58" s="6"/>
      <c r="N58" s="6"/>
      <c r="O58" s="6"/>
      <c r="P58"/>
      <c r="Q58" s="87"/>
    </row>
    <row r="59" spans="1:17" ht="15" customHeight="1" x14ac:dyDescent="0.35">
      <c r="A59" s="197" t="s">
        <v>73</v>
      </c>
      <c r="B59" s="197" t="s">
        <v>74</v>
      </c>
      <c r="C59" s="197" t="s">
        <v>75</v>
      </c>
      <c r="D59" s="54" t="s">
        <v>76</v>
      </c>
      <c r="E59" s="201" t="s">
        <v>77</v>
      </c>
      <c r="F59" s="202"/>
      <c r="G59" s="33" t="s">
        <v>78</v>
      </c>
      <c r="H59" s="161" t="s">
        <v>79</v>
      </c>
      <c r="I59" s="156" t="s">
        <v>80</v>
      </c>
      <c r="J59" s="205" t="s">
        <v>27</v>
      </c>
      <c r="L59" s="203" t="s">
        <v>81</v>
      </c>
      <c r="M59" s="219"/>
      <c r="N59" s="219"/>
      <c r="O59" s="204"/>
      <c r="P59" s="5"/>
      <c r="Q59" s="89" t="s">
        <v>82</v>
      </c>
    </row>
    <row r="60" spans="1:17" ht="15" customHeight="1" x14ac:dyDescent="0.35">
      <c r="A60" s="198"/>
      <c r="B60" s="198"/>
      <c r="C60" s="198"/>
      <c r="D60" s="54" t="s">
        <v>83</v>
      </c>
      <c r="E60" s="203" t="s">
        <v>84</v>
      </c>
      <c r="F60" s="204"/>
      <c r="G60" s="35" t="s">
        <v>85</v>
      </c>
      <c r="H60" s="159"/>
      <c r="I60" s="53" t="s">
        <v>86</v>
      </c>
      <c r="J60" s="206"/>
      <c r="L60" s="35" t="s">
        <v>29</v>
      </c>
      <c r="M60" s="35" t="s">
        <v>30</v>
      </c>
      <c r="N60" s="35" t="s">
        <v>31</v>
      </c>
      <c r="O60" s="35"/>
      <c r="P60" s="5"/>
      <c r="Q60" s="90"/>
    </row>
    <row r="61" spans="1:17" ht="15" customHeight="1" x14ac:dyDescent="0.35">
      <c r="A61" s="66" t="s">
        <v>143</v>
      </c>
      <c r="B61" s="24" t="s">
        <v>144</v>
      </c>
      <c r="C61" s="115"/>
      <c r="D61" s="109">
        <v>1</v>
      </c>
      <c r="E61" s="116"/>
      <c r="F61" s="124"/>
      <c r="G61" s="117"/>
      <c r="H61" s="113"/>
      <c r="I61" s="120"/>
      <c r="J61" s="118">
        <f t="shared" ref="J61:J68" si="31">G61*E61*D61</f>
        <v>0</v>
      </c>
      <c r="K61" s="58" t="str">
        <f t="shared" ref="K61:K68" si="32">IF(E61&lt;&gt;0,IF(F61="","Define unit!",""),"")</f>
        <v/>
      </c>
      <c r="L61" s="64" t="str">
        <f t="shared" ref="L61:L68" si="33">IF(I61="Digital Media",J61,"-")</f>
        <v>-</v>
      </c>
      <c r="M61" s="64" t="str">
        <f t="shared" ref="M61:M68" si="34">IF(I61="Game",J61,"-")</f>
        <v>-</v>
      </c>
      <c r="N61" s="64" t="str">
        <f t="shared" ref="N61:N68" si="35">IF(I61="Video [linear]",J61,"-")</f>
        <v>-</v>
      </c>
      <c r="O61" s="64"/>
      <c r="P61" s="5"/>
      <c r="Q61" s="64" t="str">
        <f t="shared" ref="Q61:Q68" si="36">IF(H61="Yes",J61,"-")</f>
        <v>-</v>
      </c>
    </row>
    <row r="62" spans="1:17" s="6" customFormat="1" ht="15" customHeight="1" x14ac:dyDescent="0.3">
      <c r="A62" s="66" t="s">
        <v>145</v>
      </c>
      <c r="B62" s="37" t="s">
        <v>146</v>
      </c>
      <c r="C62" s="115"/>
      <c r="D62" s="109">
        <v>1</v>
      </c>
      <c r="E62" s="116"/>
      <c r="F62" s="124"/>
      <c r="G62" s="117"/>
      <c r="H62" s="113"/>
      <c r="I62" s="120"/>
      <c r="J62" s="118">
        <f t="shared" si="31"/>
        <v>0</v>
      </c>
      <c r="K62" s="58" t="str">
        <f t="shared" si="32"/>
        <v/>
      </c>
      <c r="L62" s="64" t="str">
        <f t="shared" si="33"/>
        <v>-</v>
      </c>
      <c r="M62" s="64" t="str">
        <f t="shared" si="34"/>
        <v>-</v>
      </c>
      <c r="N62" s="64" t="str">
        <f t="shared" si="35"/>
        <v>-</v>
      </c>
      <c r="O62" s="64"/>
      <c r="P62" s="5"/>
      <c r="Q62" s="64" t="str">
        <f t="shared" si="36"/>
        <v>-</v>
      </c>
    </row>
    <row r="63" spans="1:17" ht="15" customHeight="1" x14ac:dyDescent="0.35">
      <c r="A63" s="66" t="s">
        <v>147</v>
      </c>
      <c r="B63" s="37" t="s">
        <v>148</v>
      </c>
      <c r="C63" s="115"/>
      <c r="D63" s="109">
        <v>1</v>
      </c>
      <c r="E63" s="116"/>
      <c r="F63" s="124"/>
      <c r="G63" s="117"/>
      <c r="H63" s="113"/>
      <c r="I63" s="120"/>
      <c r="J63" s="118">
        <f t="shared" si="31"/>
        <v>0</v>
      </c>
      <c r="K63" s="58" t="str">
        <f t="shared" si="32"/>
        <v/>
      </c>
      <c r="L63" s="64" t="str">
        <f t="shared" si="33"/>
        <v>-</v>
      </c>
      <c r="M63" s="64" t="str">
        <f t="shared" si="34"/>
        <v>-</v>
      </c>
      <c r="N63" s="64" t="str">
        <f t="shared" si="35"/>
        <v>-</v>
      </c>
      <c r="O63" s="64"/>
      <c r="P63" s="5"/>
      <c r="Q63" s="64" t="str">
        <f t="shared" si="36"/>
        <v>-</v>
      </c>
    </row>
    <row r="64" spans="1:17" s="4" customFormat="1" ht="15" customHeight="1" x14ac:dyDescent="0.35">
      <c r="A64" s="66" t="s">
        <v>149</v>
      </c>
      <c r="B64" s="37" t="s">
        <v>150</v>
      </c>
      <c r="C64" s="115"/>
      <c r="D64" s="109">
        <v>1</v>
      </c>
      <c r="E64" s="116"/>
      <c r="F64" s="124"/>
      <c r="G64" s="117"/>
      <c r="H64" s="113"/>
      <c r="I64" s="120"/>
      <c r="J64" s="118">
        <f t="shared" si="31"/>
        <v>0</v>
      </c>
      <c r="K64" s="58" t="str">
        <f t="shared" si="32"/>
        <v/>
      </c>
      <c r="L64" s="64" t="str">
        <f t="shared" si="33"/>
        <v>-</v>
      </c>
      <c r="M64" s="64" t="str">
        <f t="shared" si="34"/>
        <v>-</v>
      </c>
      <c r="N64" s="64" t="str">
        <f t="shared" si="35"/>
        <v>-</v>
      </c>
      <c r="O64" s="64"/>
      <c r="P64" s="2"/>
      <c r="Q64" s="64" t="str">
        <f t="shared" si="36"/>
        <v>-</v>
      </c>
    </row>
    <row r="65" spans="1:17" s="4" customFormat="1" ht="15" customHeight="1" x14ac:dyDescent="0.35">
      <c r="A65" s="119"/>
      <c r="B65" s="122"/>
      <c r="C65" s="115"/>
      <c r="D65" s="109"/>
      <c r="E65" s="116"/>
      <c r="F65" s="124"/>
      <c r="G65" s="117"/>
      <c r="H65" s="113"/>
      <c r="I65" s="120"/>
      <c r="J65" s="118"/>
      <c r="K65" s="58"/>
      <c r="L65" s="64" t="str">
        <f t="shared" ref="L65" si="37">IF(I65="Digital Media",J65,"-")</f>
        <v>-</v>
      </c>
      <c r="M65" s="64" t="str">
        <f t="shared" ref="M65" si="38">IF(I65="Game",J65,"-")</f>
        <v>-</v>
      </c>
      <c r="N65" s="64" t="str">
        <f t="shared" ref="N65" si="39">IF(I65="Video [linear]",J65,"-")</f>
        <v>-</v>
      </c>
      <c r="O65" s="64"/>
      <c r="P65" s="2"/>
      <c r="Q65" s="64" t="str">
        <f t="shared" si="36"/>
        <v>-</v>
      </c>
    </row>
    <row r="66" spans="1:17" ht="15" customHeight="1" x14ac:dyDescent="0.35">
      <c r="A66" s="66" t="s">
        <v>151</v>
      </c>
      <c r="B66" s="37" t="s">
        <v>152</v>
      </c>
      <c r="C66" s="115"/>
      <c r="D66" s="109">
        <v>1</v>
      </c>
      <c r="E66" s="116"/>
      <c r="F66" s="124"/>
      <c r="G66" s="117"/>
      <c r="H66" s="113"/>
      <c r="I66" s="120"/>
      <c r="J66" s="118">
        <f>G66*E66*D66</f>
        <v>0</v>
      </c>
      <c r="K66" s="58" t="str">
        <f>IF(E66&lt;&gt;0,IF(F66="","Define unit!",""),"")</f>
        <v/>
      </c>
      <c r="L66" s="64" t="str">
        <f>IF(I66="Digital Media",J66,"-")</f>
        <v>-</v>
      </c>
      <c r="M66" s="64" t="str">
        <f>IF(I66="Game",J66,"-")</f>
        <v>-</v>
      </c>
      <c r="N66" s="64" t="str">
        <f>IF(I66="Video [linear]",J66,"-")</f>
        <v>-</v>
      </c>
      <c r="O66" s="64"/>
      <c r="P66" s="4"/>
      <c r="Q66" s="64" t="str">
        <f>IF(H66="Yes",J66,"-")</f>
        <v>-</v>
      </c>
    </row>
    <row r="67" spans="1:17" s="4" customFormat="1" ht="15" customHeight="1" x14ac:dyDescent="0.35">
      <c r="A67" s="67" t="s">
        <v>153</v>
      </c>
      <c r="B67" s="24" t="s">
        <v>96</v>
      </c>
      <c r="C67" s="115"/>
      <c r="D67" s="109">
        <v>1</v>
      </c>
      <c r="E67" s="116"/>
      <c r="F67" s="124"/>
      <c r="G67" s="117"/>
      <c r="H67" s="113"/>
      <c r="I67" s="120"/>
      <c r="J67" s="118">
        <f>G67*E67*D67</f>
        <v>0</v>
      </c>
      <c r="K67" s="58" t="str">
        <f>IF(E67&lt;&gt;0,IF(F67="","Define unit!",""),"")</f>
        <v/>
      </c>
      <c r="L67" s="64" t="str">
        <f>IF(I67="Digital Media",J67,"-")</f>
        <v>-</v>
      </c>
      <c r="M67" s="64" t="str">
        <f>IF(I67="Game",J67,"-")</f>
        <v>-</v>
      </c>
      <c r="N67" s="64" t="str">
        <f>IF(I67="Video [linear]",J67,"-")</f>
        <v>-</v>
      </c>
      <c r="O67" s="64"/>
      <c r="P67" s="2"/>
      <c r="Q67" s="64" t="str">
        <f>IF(H67="Yes",J67,"-")</f>
        <v>-</v>
      </c>
    </row>
    <row r="68" spans="1:17" ht="15" customHeight="1" x14ac:dyDescent="0.35">
      <c r="A68" s="66" t="s">
        <v>154</v>
      </c>
      <c r="B68" s="37" t="s">
        <v>155</v>
      </c>
      <c r="C68" s="115"/>
      <c r="D68" s="109">
        <v>1</v>
      </c>
      <c r="E68" s="116"/>
      <c r="F68" s="124"/>
      <c r="G68" s="117"/>
      <c r="H68" s="113"/>
      <c r="I68" s="120"/>
      <c r="J68" s="118">
        <f t="shared" si="31"/>
        <v>0</v>
      </c>
      <c r="K68" s="58" t="str">
        <f t="shared" si="32"/>
        <v/>
      </c>
      <c r="L68" s="64" t="str">
        <f t="shared" si="33"/>
        <v>-</v>
      </c>
      <c r="M68" s="64" t="str">
        <f t="shared" si="34"/>
        <v>-</v>
      </c>
      <c r="N68" s="64" t="str">
        <f t="shared" si="35"/>
        <v>-</v>
      </c>
      <c r="O68" s="64"/>
      <c r="Q68" s="64" t="str">
        <f t="shared" si="36"/>
        <v>-</v>
      </c>
    </row>
    <row r="69" spans="1:17" s="5" customFormat="1" ht="15" customHeight="1" x14ac:dyDescent="0.35">
      <c r="A69" s="42" t="s">
        <v>42</v>
      </c>
      <c r="B69" s="164" t="s">
        <v>156</v>
      </c>
      <c r="C69" s="41"/>
      <c r="D69" s="210"/>
      <c r="E69" s="211"/>
      <c r="F69" s="211"/>
      <c r="G69" s="211"/>
      <c r="H69" s="211"/>
      <c r="I69" s="212"/>
      <c r="J69" s="36">
        <f>SUM(J61:J68)</f>
        <v>0</v>
      </c>
      <c r="K69" s="58"/>
      <c r="L69" s="65">
        <f>SUM(L61:L68)</f>
        <v>0</v>
      </c>
      <c r="M69" s="65">
        <f>SUM(M61:M68)</f>
        <v>0</v>
      </c>
      <c r="N69" s="65">
        <f>SUM(N61:N68)</f>
        <v>0</v>
      </c>
      <c r="O69" s="65"/>
      <c r="P69"/>
      <c r="Q69" s="65">
        <f>SUM(Q61:Q68)</f>
        <v>0</v>
      </c>
    </row>
    <row r="70" spans="1:17" ht="15" customHeight="1" x14ac:dyDescent="0.35">
      <c r="A70" s="157"/>
      <c r="B70" s="22"/>
      <c r="C70" s="22"/>
      <c r="D70" s="23"/>
      <c r="E70" s="23"/>
      <c r="F70" s="23"/>
      <c r="G70" s="23"/>
      <c r="H70" s="23"/>
      <c r="I70" s="23"/>
      <c r="J70" s="23"/>
      <c r="L70" s="5"/>
      <c r="M70" s="5"/>
      <c r="N70" s="4"/>
      <c r="O70" s="4"/>
      <c r="Q70" s="88"/>
    </row>
    <row r="71" spans="1:17" s="2" customFormat="1" ht="15" customHeight="1" x14ac:dyDescent="0.35">
      <c r="A71" s="42" t="s">
        <v>51</v>
      </c>
      <c r="B71" s="158" t="s">
        <v>157</v>
      </c>
      <c r="C71" s="158"/>
      <c r="D71" s="43"/>
      <c r="E71" s="43"/>
      <c r="F71" s="43"/>
      <c r="G71" s="43"/>
      <c r="H71" s="43"/>
      <c r="I71" s="43"/>
      <c r="J71" s="44"/>
      <c r="K71" s="58"/>
      <c r="L71" s="6"/>
      <c r="M71" s="6"/>
      <c r="N71" s="6"/>
      <c r="O71" s="6"/>
      <c r="P71"/>
      <c r="Q71" s="87"/>
    </row>
    <row r="72" spans="1:17" ht="15" customHeight="1" x14ac:dyDescent="0.35">
      <c r="A72" s="197" t="s">
        <v>73</v>
      </c>
      <c r="B72" s="197" t="s">
        <v>74</v>
      </c>
      <c r="C72" s="213" t="s">
        <v>158</v>
      </c>
      <c r="D72" s="214"/>
      <c r="E72" s="201" t="s">
        <v>159</v>
      </c>
      <c r="F72" s="202"/>
      <c r="G72" s="149" t="s">
        <v>78</v>
      </c>
      <c r="H72" s="91" t="s">
        <v>79</v>
      </c>
      <c r="I72" s="156" t="s">
        <v>80</v>
      </c>
      <c r="J72" s="205" t="s">
        <v>27</v>
      </c>
      <c r="L72" s="203" t="s">
        <v>81</v>
      </c>
      <c r="M72" s="219"/>
      <c r="N72" s="219"/>
      <c r="O72" s="204"/>
      <c r="P72" s="5"/>
      <c r="Q72" s="89" t="s">
        <v>82</v>
      </c>
    </row>
    <row r="73" spans="1:17" s="45" customFormat="1" ht="15" customHeight="1" x14ac:dyDescent="0.3">
      <c r="A73" s="198"/>
      <c r="B73" s="198"/>
      <c r="C73" s="220" t="s">
        <v>160</v>
      </c>
      <c r="D73" s="221"/>
      <c r="E73" s="203" t="s">
        <v>84</v>
      </c>
      <c r="F73" s="204"/>
      <c r="G73" s="50" t="s">
        <v>161</v>
      </c>
      <c r="H73" s="92"/>
      <c r="I73" s="53" t="s">
        <v>86</v>
      </c>
      <c r="J73" s="206"/>
      <c r="K73" s="58"/>
      <c r="L73" s="35" t="s">
        <v>29</v>
      </c>
      <c r="M73" s="35" t="s">
        <v>30</v>
      </c>
      <c r="N73" s="35" t="s">
        <v>31</v>
      </c>
      <c r="O73" s="35"/>
      <c r="P73" s="5"/>
      <c r="Q73" s="90"/>
    </row>
    <row r="74" spans="1:17" s="5" customFormat="1" ht="15" customHeight="1" x14ac:dyDescent="0.3">
      <c r="A74" s="66" t="s">
        <v>162</v>
      </c>
      <c r="B74" s="148" t="s">
        <v>163</v>
      </c>
      <c r="C74" s="217"/>
      <c r="D74" s="218"/>
      <c r="E74" s="116"/>
      <c r="F74" s="124"/>
      <c r="G74" s="117"/>
      <c r="H74" s="113"/>
      <c r="I74" s="120"/>
      <c r="J74" s="128">
        <f>E74*G74</f>
        <v>0</v>
      </c>
      <c r="K74" s="58" t="str">
        <f>IF(E74&lt;&gt;0,IF(F74="","Define unit!",""),"")</f>
        <v/>
      </c>
      <c r="L74" s="64" t="str">
        <f t="shared" ref="L74:L94" si="40">IF(I74="Digital Media",J74,"-")</f>
        <v>-</v>
      </c>
      <c r="M74" s="64" t="str">
        <f>IF(I74="Game",J74,"-")</f>
        <v>-</v>
      </c>
      <c r="N74" s="64" t="str">
        <f>IF(I74="Video [linear]",J74,"-")</f>
        <v>-</v>
      </c>
      <c r="O74" s="64"/>
      <c r="Q74" s="64" t="str">
        <f t="shared" ref="Q74:Q94" si="41">IF(H74="Yes",J74,"-")</f>
        <v>-</v>
      </c>
    </row>
    <row r="75" spans="1:17" s="5" customFormat="1" ht="15" customHeight="1" x14ac:dyDescent="0.35">
      <c r="A75" s="127"/>
      <c r="B75" s="126"/>
      <c r="C75" s="217"/>
      <c r="D75" s="218"/>
      <c r="E75" s="116"/>
      <c r="F75" s="124"/>
      <c r="G75" s="117"/>
      <c r="H75" s="113"/>
      <c r="I75" s="120"/>
      <c r="J75" s="128">
        <f t="shared" ref="J75:J94" si="42">E75*G75</f>
        <v>0</v>
      </c>
      <c r="K75" s="58" t="str">
        <f>IF(E75&lt;&gt;0,IF(F75="","Define unit!",""),"")</f>
        <v/>
      </c>
      <c r="L75" s="64" t="str">
        <f t="shared" si="40"/>
        <v>-</v>
      </c>
      <c r="M75" s="64" t="str">
        <f t="shared" ref="M75:M94" si="43">IF(I75="Game",J75,"-")</f>
        <v>-</v>
      </c>
      <c r="N75" s="64" t="str">
        <f t="shared" ref="N75:N94" si="44">IF(I75="Video [linear]",J75,"-")</f>
        <v>-</v>
      </c>
      <c r="O75" s="64"/>
      <c r="P75"/>
      <c r="Q75" s="64" t="str">
        <f t="shared" si="41"/>
        <v>-</v>
      </c>
    </row>
    <row r="76" spans="1:17" s="5" customFormat="1" ht="15" customHeight="1" x14ac:dyDescent="0.35">
      <c r="A76" s="127"/>
      <c r="B76" s="126"/>
      <c r="C76" s="217"/>
      <c r="D76" s="218"/>
      <c r="E76" s="116"/>
      <c r="F76" s="124"/>
      <c r="G76" s="117"/>
      <c r="H76" s="113"/>
      <c r="I76" s="120"/>
      <c r="J76" s="128">
        <f t="shared" si="42"/>
        <v>0</v>
      </c>
      <c r="K76" s="58" t="str">
        <f t="shared" ref="K76:K84" si="45">IF(E76&lt;&gt;0,IF(F76="","Define unit!",""),"")</f>
        <v/>
      </c>
      <c r="L76" s="64" t="str">
        <f t="shared" si="40"/>
        <v>-</v>
      </c>
      <c r="M76" s="64" t="str">
        <f t="shared" si="43"/>
        <v>-</v>
      </c>
      <c r="N76" s="64" t="str">
        <f t="shared" si="44"/>
        <v>-</v>
      </c>
      <c r="O76" s="64"/>
      <c r="P76"/>
      <c r="Q76" s="64" t="str">
        <f t="shared" si="41"/>
        <v>-</v>
      </c>
    </row>
    <row r="77" spans="1:17" s="5" customFormat="1" ht="15" customHeight="1" x14ac:dyDescent="0.35">
      <c r="A77" s="127"/>
      <c r="B77" s="126"/>
      <c r="C77" s="217"/>
      <c r="D77" s="218"/>
      <c r="E77" s="116"/>
      <c r="F77" s="124"/>
      <c r="G77" s="117"/>
      <c r="H77" s="113"/>
      <c r="I77" s="120"/>
      <c r="J77" s="128">
        <f t="shared" si="42"/>
        <v>0</v>
      </c>
      <c r="K77" s="58" t="str">
        <f t="shared" si="45"/>
        <v/>
      </c>
      <c r="L77" s="64" t="str">
        <f t="shared" si="40"/>
        <v>-</v>
      </c>
      <c r="M77" s="64" t="str">
        <f t="shared" si="43"/>
        <v>-</v>
      </c>
      <c r="N77" s="64" t="str">
        <f t="shared" si="44"/>
        <v>-</v>
      </c>
      <c r="O77" s="64"/>
      <c r="P77"/>
      <c r="Q77" s="64" t="str">
        <f t="shared" si="41"/>
        <v>-</v>
      </c>
    </row>
    <row r="78" spans="1:17" s="7" customFormat="1" ht="15" customHeight="1" x14ac:dyDescent="0.35">
      <c r="A78" s="66" t="s">
        <v>164</v>
      </c>
      <c r="B78" s="24" t="s">
        <v>165</v>
      </c>
      <c r="C78" s="217"/>
      <c r="D78" s="218"/>
      <c r="E78" s="116"/>
      <c r="F78" s="124"/>
      <c r="G78" s="117"/>
      <c r="H78" s="113"/>
      <c r="I78" s="120"/>
      <c r="J78" s="128">
        <f t="shared" si="42"/>
        <v>0</v>
      </c>
      <c r="K78" s="58" t="str">
        <f t="shared" si="45"/>
        <v/>
      </c>
      <c r="L78" s="64" t="str">
        <f t="shared" si="40"/>
        <v>-</v>
      </c>
      <c r="M78" s="64" t="str">
        <f t="shared" si="43"/>
        <v>-</v>
      </c>
      <c r="N78" s="64" t="str">
        <f t="shared" si="44"/>
        <v>-</v>
      </c>
      <c r="O78" s="64"/>
      <c r="P78"/>
      <c r="Q78" s="64" t="str">
        <f t="shared" si="41"/>
        <v>-</v>
      </c>
    </row>
    <row r="79" spans="1:17" s="7" customFormat="1" ht="15" customHeight="1" x14ac:dyDescent="0.35">
      <c r="A79" s="127"/>
      <c r="B79" s="115"/>
      <c r="C79" s="217"/>
      <c r="D79" s="218"/>
      <c r="E79" s="116"/>
      <c r="F79" s="124"/>
      <c r="G79" s="117"/>
      <c r="H79" s="113"/>
      <c r="I79" s="120"/>
      <c r="J79" s="128">
        <f t="shared" si="42"/>
        <v>0</v>
      </c>
      <c r="K79" s="58" t="str">
        <f t="shared" si="45"/>
        <v/>
      </c>
      <c r="L79" s="64" t="str">
        <f t="shared" si="40"/>
        <v>-</v>
      </c>
      <c r="M79" s="64" t="str">
        <f t="shared" si="43"/>
        <v>-</v>
      </c>
      <c r="N79" s="64" t="str">
        <f t="shared" si="44"/>
        <v>-</v>
      </c>
      <c r="O79" s="64"/>
      <c r="P79"/>
      <c r="Q79" s="64" t="str">
        <f t="shared" si="41"/>
        <v>-</v>
      </c>
    </row>
    <row r="80" spans="1:17" s="7" customFormat="1" ht="15" customHeight="1" x14ac:dyDescent="0.35">
      <c r="A80" s="127"/>
      <c r="B80" s="115"/>
      <c r="C80" s="217"/>
      <c r="D80" s="218"/>
      <c r="E80" s="116"/>
      <c r="F80" s="124"/>
      <c r="G80" s="117"/>
      <c r="H80" s="113"/>
      <c r="I80" s="120"/>
      <c r="J80" s="128">
        <f t="shared" si="42"/>
        <v>0</v>
      </c>
      <c r="K80" s="58" t="str">
        <f t="shared" si="45"/>
        <v/>
      </c>
      <c r="L80" s="64" t="str">
        <f t="shared" si="40"/>
        <v>-</v>
      </c>
      <c r="M80" s="64" t="str">
        <f t="shared" si="43"/>
        <v>-</v>
      </c>
      <c r="N80" s="64" t="str">
        <f t="shared" si="44"/>
        <v>-</v>
      </c>
      <c r="O80" s="64"/>
      <c r="P80"/>
      <c r="Q80" s="64" t="str">
        <f t="shared" si="41"/>
        <v>-</v>
      </c>
    </row>
    <row r="81" spans="1:17" s="7" customFormat="1" ht="15" customHeight="1" x14ac:dyDescent="0.35">
      <c r="A81" s="66" t="s">
        <v>166</v>
      </c>
      <c r="B81" s="24" t="s">
        <v>167</v>
      </c>
      <c r="C81" s="217"/>
      <c r="D81" s="218"/>
      <c r="E81" s="116"/>
      <c r="F81" s="124"/>
      <c r="G81" s="117"/>
      <c r="H81" s="113"/>
      <c r="I81" s="120"/>
      <c r="J81" s="128">
        <f t="shared" si="42"/>
        <v>0</v>
      </c>
      <c r="K81" s="58" t="str">
        <f t="shared" si="45"/>
        <v/>
      </c>
      <c r="L81" s="64" t="str">
        <f t="shared" si="40"/>
        <v>-</v>
      </c>
      <c r="M81" s="64" t="str">
        <f t="shared" si="43"/>
        <v>-</v>
      </c>
      <c r="N81" s="64" t="str">
        <f t="shared" si="44"/>
        <v>-</v>
      </c>
      <c r="O81" s="64"/>
      <c r="P81"/>
      <c r="Q81" s="64" t="str">
        <f t="shared" si="41"/>
        <v>-</v>
      </c>
    </row>
    <row r="82" spans="1:17" s="7" customFormat="1" ht="15" customHeight="1" x14ac:dyDescent="0.3">
      <c r="A82" s="127"/>
      <c r="B82" s="115"/>
      <c r="C82" s="217"/>
      <c r="D82" s="218"/>
      <c r="E82" s="116"/>
      <c r="F82" s="124"/>
      <c r="G82" s="117"/>
      <c r="H82" s="113"/>
      <c r="I82" s="120"/>
      <c r="J82" s="128">
        <f t="shared" si="42"/>
        <v>0</v>
      </c>
      <c r="K82" s="58" t="str">
        <f t="shared" si="45"/>
        <v/>
      </c>
      <c r="L82" s="64" t="str">
        <f t="shared" si="40"/>
        <v>-</v>
      </c>
      <c r="M82" s="64" t="str">
        <f t="shared" si="43"/>
        <v>-</v>
      </c>
      <c r="N82" s="64" t="str">
        <f t="shared" si="44"/>
        <v>-</v>
      </c>
      <c r="O82" s="64"/>
      <c r="P82" s="5"/>
      <c r="Q82" s="64" t="str">
        <f t="shared" si="41"/>
        <v>-</v>
      </c>
    </row>
    <row r="83" spans="1:17" s="7" customFormat="1" ht="15" customHeight="1" x14ac:dyDescent="0.3">
      <c r="A83" s="127"/>
      <c r="B83" s="115"/>
      <c r="C83" s="217"/>
      <c r="D83" s="218"/>
      <c r="E83" s="116"/>
      <c r="F83" s="124"/>
      <c r="G83" s="117"/>
      <c r="H83" s="113"/>
      <c r="I83" s="120"/>
      <c r="J83" s="128">
        <f t="shared" si="42"/>
        <v>0</v>
      </c>
      <c r="K83" s="58" t="str">
        <f t="shared" si="45"/>
        <v/>
      </c>
      <c r="L83" s="64" t="str">
        <f t="shared" si="40"/>
        <v>-</v>
      </c>
      <c r="M83" s="64" t="str">
        <f t="shared" si="43"/>
        <v>-</v>
      </c>
      <c r="N83" s="64" t="str">
        <f t="shared" si="44"/>
        <v>-</v>
      </c>
      <c r="O83" s="64"/>
      <c r="P83" s="5"/>
      <c r="Q83" s="64" t="str">
        <f t="shared" si="41"/>
        <v>-</v>
      </c>
    </row>
    <row r="84" spans="1:17" ht="15" customHeight="1" x14ac:dyDescent="0.35">
      <c r="A84" s="66" t="s">
        <v>168</v>
      </c>
      <c r="B84" s="24" t="s">
        <v>169</v>
      </c>
      <c r="C84" s="217"/>
      <c r="D84" s="218"/>
      <c r="E84" s="116"/>
      <c r="F84" s="124"/>
      <c r="G84" s="117"/>
      <c r="H84" s="113"/>
      <c r="I84" s="120"/>
      <c r="J84" s="128">
        <f t="shared" si="42"/>
        <v>0</v>
      </c>
      <c r="K84" s="58" t="str">
        <f t="shared" si="45"/>
        <v/>
      </c>
      <c r="L84" s="64" t="str">
        <f t="shared" si="40"/>
        <v>-</v>
      </c>
      <c r="M84" s="64" t="str">
        <f t="shared" si="43"/>
        <v>-</v>
      </c>
      <c r="N84" s="64" t="str">
        <f t="shared" si="44"/>
        <v>-</v>
      </c>
      <c r="O84" s="64"/>
      <c r="P84" s="5"/>
      <c r="Q84" s="64" t="str">
        <f t="shared" si="41"/>
        <v>-</v>
      </c>
    </row>
    <row r="85" spans="1:17" ht="15" customHeight="1" x14ac:dyDescent="0.35">
      <c r="A85" s="66" t="s">
        <v>170</v>
      </c>
      <c r="B85" s="24" t="s">
        <v>171</v>
      </c>
      <c r="C85" s="217"/>
      <c r="D85" s="218"/>
      <c r="E85" s="116"/>
      <c r="F85" s="124"/>
      <c r="G85" s="117"/>
      <c r="H85" s="113"/>
      <c r="I85" s="120"/>
      <c r="J85" s="128">
        <f t="shared" si="42"/>
        <v>0</v>
      </c>
      <c r="K85" s="58" t="str">
        <f>IF(E85&lt;&gt;0,IF(F85="","Define unit!",""),"")</f>
        <v/>
      </c>
      <c r="L85" s="64" t="str">
        <f t="shared" si="40"/>
        <v>-</v>
      </c>
      <c r="M85" s="64" t="str">
        <f t="shared" si="43"/>
        <v>-</v>
      </c>
      <c r="N85" s="64" t="str">
        <f t="shared" si="44"/>
        <v>-</v>
      </c>
      <c r="O85" s="64"/>
      <c r="P85" s="5"/>
      <c r="Q85" s="64" t="str">
        <f t="shared" si="41"/>
        <v>-</v>
      </c>
    </row>
    <row r="86" spans="1:17" ht="15" customHeight="1" x14ac:dyDescent="0.35">
      <c r="A86" s="127"/>
      <c r="B86" s="115"/>
      <c r="C86" s="217"/>
      <c r="D86" s="218"/>
      <c r="E86" s="116"/>
      <c r="F86" s="124"/>
      <c r="G86" s="117"/>
      <c r="H86" s="113"/>
      <c r="I86" s="120"/>
      <c r="J86" s="128">
        <f t="shared" si="42"/>
        <v>0</v>
      </c>
      <c r="K86" s="58" t="str">
        <f>IF(E86&lt;&gt;0,IF(F86="","Define unit!",""),"")</f>
        <v/>
      </c>
      <c r="L86" s="64" t="str">
        <f t="shared" si="40"/>
        <v>-</v>
      </c>
      <c r="M86" s="64" t="str">
        <f t="shared" si="43"/>
        <v>-</v>
      </c>
      <c r="N86" s="64" t="str">
        <f t="shared" si="44"/>
        <v>-</v>
      </c>
      <c r="O86" s="64"/>
      <c r="Q86" s="64" t="str">
        <f t="shared" si="41"/>
        <v>-</v>
      </c>
    </row>
    <row r="87" spans="1:17" ht="15" customHeight="1" x14ac:dyDescent="0.35">
      <c r="A87" s="66" t="s">
        <v>172</v>
      </c>
      <c r="B87" s="24" t="s">
        <v>173</v>
      </c>
      <c r="C87" s="217"/>
      <c r="D87" s="218"/>
      <c r="E87" s="116"/>
      <c r="F87" s="124"/>
      <c r="G87" s="117"/>
      <c r="H87" s="113"/>
      <c r="I87" s="120"/>
      <c r="J87" s="128">
        <f t="shared" si="42"/>
        <v>0</v>
      </c>
      <c r="K87" s="58" t="str">
        <f>IF(E87&lt;&gt;0,IF(F87="","Define unit!",""),"")</f>
        <v/>
      </c>
      <c r="L87" s="64" t="str">
        <f t="shared" si="40"/>
        <v>-</v>
      </c>
      <c r="M87" s="64" t="str">
        <f t="shared" si="43"/>
        <v>-</v>
      </c>
      <c r="N87" s="64" t="str">
        <f t="shared" si="44"/>
        <v>-</v>
      </c>
      <c r="O87" s="64"/>
      <c r="Q87" s="64" t="str">
        <f t="shared" si="41"/>
        <v>-</v>
      </c>
    </row>
    <row r="88" spans="1:17" s="5" customFormat="1" ht="15" customHeight="1" x14ac:dyDescent="0.3">
      <c r="A88" s="127"/>
      <c r="B88" s="126"/>
      <c r="C88" s="217"/>
      <c r="D88" s="218"/>
      <c r="E88" s="116"/>
      <c r="F88" s="124"/>
      <c r="G88" s="117"/>
      <c r="H88" s="113"/>
      <c r="I88" s="120"/>
      <c r="J88" s="128">
        <f t="shared" si="42"/>
        <v>0</v>
      </c>
      <c r="K88" s="58" t="str">
        <f t="shared" ref="K88:K93" si="46">IF(E88&lt;&gt;0,IF(F88="","Define unit!",""),"")</f>
        <v/>
      </c>
      <c r="L88" s="64" t="str">
        <f t="shared" si="40"/>
        <v>-</v>
      </c>
      <c r="M88" s="64" t="str">
        <f t="shared" si="43"/>
        <v>-</v>
      </c>
      <c r="N88" s="64" t="str">
        <f t="shared" si="44"/>
        <v>-</v>
      </c>
      <c r="O88" s="64"/>
      <c r="P88" s="4"/>
      <c r="Q88" s="64" t="str">
        <f t="shared" si="41"/>
        <v>-</v>
      </c>
    </row>
    <row r="89" spans="1:17" ht="15" customHeight="1" x14ac:dyDescent="0.35">
      <c r="A89" s="66" t="s">
        <v>174</v>
      </c>
      <c r="B89" s="24" t="s">
        <v>175</v>
      </c>
      <c r="C89" s="217"/>
      <c r="D89" s="218"/>
      <c r="E89" s="116"/>
      <c r="F89" s="124"/>
      <c r="G89" s="117"/>
      <c r="H89" s="113"/>
      <c r="I89" s="120"/>
      <c r="J89" s="128">
        <f t="shared" si="42"/>
        <v>0</v>
      </c>
      <c r="K89" s="58" t="str">
        <f t="shared" si="46"/>
        <v/>
      </c>
      <c r="L89" s="64" t="str">
        <f t="shared" si="40"/>
        <v>-</v>
      </c>
      <c r="M89" s="64" t="str">
        <f t="shared" si="43"/>
        <v>-</v>
      </c>
      <c r="N89" s="64" t="str">
        <f t="shared" si="44"/>
        <v>-</v>
      </c>
      <c r="O89" s="64"/>
      <c r="P89" s="2"/>
      <c r="Q89" s="64" t="str">
        <f t="shared" si="41"/>
        <v>-</v>
      </c>
    </row>
    <row r="90" spans="1:17" ht="15" customHeight="1" x14ac:dyDescent="0.35">
      <c r="A90" s="66" t="s">
        <v>176</v>
      </c>
      <c r="B90" s="24" t="s">
        <v>177</v>
      </c>
      <c r="C90" s="217"/>
      <c r="D90" s="218"/>
      <c r="E90" s="116"/>
      <c r="F90" s="124"/>
      <c r="G90" s="117"/>
      <c r="H90" s="113"/>
      <c r="I90" s="120"/>
      <c r="J90" s="128">
        <f t="shared" si="42"/>
        <v>0</v>
      </c>
      <c r="K90" s="58" t="str">
        <f t="shared" si="46"/>
        <v/>
      </c>
      <c r="L90" s="64" t="str">
        <f t="shared" si="40"/>
        <v>-</v>
      </c>
      <c r="M90" s="64" t="str">
        <f t="shared" si="43"/>
        <v>-</v>
      </c>
      <c r="N90" s="64" t="str">
        <f t="shared" si="44"/>
        <v>-</v>
      </c>
      <c r="O90" s="64"/>
      <c r="Q90" s="64" t="str">
        <f t="shared" si="41"/>
        <v>-</v>
      </c>
    </row>
    <row r="91" spans="1:17" ht="15" customHeight="1" x14ac:dyDescent="0.35">
      <c r="A91" s="66" t="s">
        <v>178</v>
      </c>
      <c r="B91" s="24" t="s">
        <v>179</v>
      </c>
      <c r="C91" s="217"/>
      <c r="D91" s="218"/>
      <c r="E91" s="116"/>
      <c r="F91" s="124"/>
      <c r="G91" s="117"/>
      <c r="H91" s="113"/>
      <c r="I91" s="120"/>
      <c r="J91" s="128">
        <f t="shared" si="42"/>
        <v>0</v>
      </c>
      <c r="K91" s="58" t="str">
        <f t="shared" si="46"/>
        <v/>
      </c>
      <c r="L91" s="64" t="str">
        <f t="shared" si="40"/>
        <v>-</v>
      </c>
      <c r="M91" s="64" t="str">
        <f t="shared" si="43"/>
        <v>-</v>
      </c>
      <c r="N91" s="64" t="str">
        <f t="shared" si="44"/>
        <v>-</v>
      </c>
      <c r="O91" s="64"/>
      <c r="P91" s="2"/>
      <c r="Q91" s="64" t="str">
        <f t="shared" si="41"/>
        <v>-</v>
      </c>
    </row>
    <row r="92" spans="1:17" ht="15" customHeight="1" x14ac:dyDescent="0.35">
      <c r="A92" s="66" t="s">
        <v>180</v>
      </c>
      <c r="B92" s="24" t="s">
        <v>181</v>
      </c>
      <c r="C92" s="217"/>
      <c r="D92" s="218"/>
      <c r="E92" s="116"/>
      <c r="F92" s="124"/>
      <c r="G92" s="117"/>
      <c r="H92" s="113"/>
      <c r="I92" s="120"/>
      <c r="J92" s="128">
        <f t="shared" si="42"/>
        <v>0</v>
      </c>
      <c r="K92" s="58" t="str">
        <f t="shared" si="46"/>
        <v/>
      </c>
      <c r="L92" s="64" t="str">
        <f t="shared" si="40"/>
        <v>-</v>
      </c>
      <c r="M92" s="64" t="str">
        <f t="shared" si="43"/>
        <v>-</v>
      </c>
      <c r="N92" s="64" t="str">
        <f t="shared" si="44"/>
        <v>-</v>
      </c>
      <c r="O92" s="64"/>
      <c r="Q92" s="64" t="str">
        <f t="shared" si="41"/>
        <v>-</v>
      </c>
    </row>
    <row r="93" spans="1:17" s="5" customFormat="1" ht="15" customHeight="1" x14ac:dyDescent="0.35">
      <c r="A93" s="127"/>
      <c r="B93" s="126"/>
      <c r="C93" s="217"/>
      <c r="D93" s="218"/>
      <c r="E93" s="116"/>
      <c r="F93" s="124"/>
      <c r="G93" s="117"/>
      <c r="H93" s="113"/>
      <c r="I93" s="120"/>
      <c r="J93" s="128">
        <f t="shared" si="42"/>
        <v>0</v>
      </c>
      <c r="K93" s="58" t="str">
        <f t="shared" si="46"/>
        <v/>
      </c>
      <c r="L93" s="64" t="str">
        <f t="shared" si="40"/>
        <v>-</v>
      </c>
      <c r="M93" s="64" t="str">
        <f t="shared" si="43"/>
        <v>-</v>
      </c>
      <c r="N93" s="64" t="str">
        <f t="shared" si="44"/>
        <v>-</v>
      </c>
      <c r="O93" s="64"/>
      <c r="P93"/>
      <c r="Q93" s="64" t="str">
        <f t="shared" si="41"/>
        <v>-</v>
      </c>
    </row>
    <row r="94" spans="1:17" ht="15" customHeight="1" x14ac:dyDescent="0.35">
      <c r="A94" s="66" t="s">
        <v>182</v>
      </c>
      <c r="B94" s="24" t="s">
        <v>155</v>
      </c>
      <c r="C94" s="217"/>
      <c r="D94" s="218"/>
      <c r="E94" s="116"/>
      <c r="F94" s="124"/>
      <c r="G94" s="117"/>
      <c r="H94" s="113"/>
      <c r="I94" s="120"/>
      <c r="J94" s="128">
        <f t="shared" si="42"/>
        <v>0</v>
      </c>
      <c r="K94" s="58" t="str">
        <f>IF(E94&lt;&gt;0,IF(F94="","Define unit!",""),"")</f>
        <v/>
      </c>
      <c r="L94" s="64" t="str">
        <f t="shared" si="40"/>
        <v>-</v>
      </c>
      <c r="M94" s="64" t="str">
        <f t="shared" si="43"/>
        <v>-</v>
      </c>
      <c r="N94" s="64" t="str">
        <f t="shared" si="44"/>
        <v>-</v>
      </c>
      <c r="O94" s="64"/>
      <c r="Q94" s="64" t="str">
        <f t="shared" si="41"/>
        <v>-</v>
      </c>
    </row>
    <row r="95" spans="1:17" s="2" customFormat="1" ht="15" customHeight="1" x14ac:dyDescent="0.35">
      <c r="A95" s="42" t="s">
        <v>51</v>
      </c>
      <c r="B95" s="41" t="s">
        <v>183</v>
      </c>
      <c r="C95" s="163"/>
      <c r="D95" s="49"/>
      <c r="E95" s="215"/>
      <c r="F95" s="215"/>
      <c r="G95" s="215"/>
      <c r="H95" s="215"/>
      <c r="I95" s="216"/>
      <c r="J95" s="38">
        <f>SUM(J74:J94)</f>
        <v>0</v>
      </c>
      <c r="K95" s="58"/>
      <c r="L95" s="65">
        <f>SUM(L74:L94)</f>
        <v>0</v>
      </c>
      <c r="M95" s="65">
        <f>SUM(M74:M94)</f>
        <v>0</v>
      </c>
      <c r="N95" s="65">
        <f>SUM(N74:N94)</f>
        <v>0</v>
      </c>
      <c r="O95" s="65"/>
      <c r="P95"/>
      <c r="Q95" s="65">
        <f>SUM(Q74:Q94)</f>
        <v>0</v>
      </c>
    </row>
    <row r="96" spans="1:17" ht="15" customHeight="1" x14ac:dyDescent="0.35">
      <c r="A96" s="14"/>
      <c r="B96" s="12"/>
      <c r="C96" s="12"/>
      <c r="D96" s="10"/>
      <c r="E96" s="13"/>
      <c r="F96" s="13"/>
      <c r="G96" s="13"/>
      <c r="H96" s="13"/>
      <c r="I96" s="13"/>
      <c r="J96" s="51"/>
    </row>
    <row r="97" spans="1:17" ht="15" customHeight="1" x14ac:dyDescent="0.35">
      <c r="A97" s="19"/>
      <c r="B97" s="4"/>
      <c r="C97" s="4"/>
      <c r="D97" s="20"/>
      <c r="E97" s="4"/>
      <c r="F97" s="4"/>
      <c r="G97" s="4"/>
      <c r="H97" s="4"/>
      <c r="I97" s="4"/>
      <c r="J97" s="4"/>
    </row>
    <row r="98" spans="1:17" ht="15" customHeight="1" x14ac:dyDescent="0.35">
      <c r="A98" s="19"/>
      <c r="B98" s="4"/>
      <c r="C98" s="4"/>
      <c r="D98" s="20"/>
      <c r="E98" s="4"/>
      <c r="F98" s="4"/>
      <c r="G98" s="4"/>
      <c r="H98" s="4"/>
      <c r="I98" s="4"/>
      <c r="J98" s="4"/>
    </row>
    <row r="99" spans="1:17" ht="15" customHeight="1" x14ac:dyDescent="0.35">
      <c r="A99" s="19"/>
      <c r="B99" s="4"/>
      <c r="C99" s="4"/>
      <c r="D99" s="20"/>
      <c r="E99" s="4"/>
      <c r="F99" s="4"/>
      <c r="G99" s="4"/>
      <c r="H99" s="4"/>
      <c r="I99" s="4"/>
      <c r="J99" s="4"/>
      <c r="Q99" s="88"/>
    </row>
    <row r="100" spans="1:17" ht="15" customHeight="1" x14ac:dyDescent="0.35">
      <c r="A100" s="19"/>
      <c r="B100" s="4"/>
      <c r="C100" s="4"/>
      <c r="D100" s="20"/>
      <c r="E100" s="4"/>
      <c r="F100" s="4"/>
      <c r="G100" s="4"/>
      <c r="H100" s="4"/>
      <c r="I100" s="4"/>
      <c r="J100" s="4"/>
    </row>
    <row r="101" spans="1:17" ht="15" customHeight="1" x14ac:dyDescent="0.35">
      <c r="A101" s="19"/>
      <c r="B101" s="4"/>
      <c r="C101" s="4"/>
      <c r="D101" s="20"/>
      <c r="E101" s="4"/>
      <c r="F101" s="4"/>
      <c r="G101" s="4"/>
      <c r="H101" s="4"/>
      <c r="I101" s="4"/>
      <c r="J101" s="4"/>
    </row>
    <row r="102" spans="1:17" ht="15" customHeight="1" x14ac:dyDescent="0.35">
      <c r="A102" s="19"/>
      <c r="B102" s="4"/>
      <c r="C102" s="4"/>
      <c r="D102" s="20"/>
      <c r="E102" s="4"/>
      <c r="F102" s="4"/>
      <c r="G102" s="4"/>
      <c r="H102" s="4"/>
      <c r="I102" s="4"/>
      <c r="J102" s="4"/>
      <c r="P102" s="6"/>
    </row>
    <row r="103" spans="1:17" ht="15" customHeight="1" x14ac:dyDescent="0.35">
      <c r="P103" s="6"/>
    </row>
    <row r="104" spans="1:17" ht="15" hidden="1" customHeight="1" x14ac:dyDescent="0.35">
      <c r="F104" s="4" t="s">
        <v>184</v>
      </c>
      <c r="G104" s="4"/>
      <c r="H104" s="4"/>
      <c r="I104" s="20" t="s">
        <v>29</v>
      </c>
      <c r="P104" s="6"/>
      <c r="Q104" s="88"/>
    </row>
    <row r="105" spans="1:17" ht="15" hidden="1" customHeight="1" x14ac:dyDescent="0.35">
      <c r="F105" s="4" t="s">
        <v>185</v>
      </c>
      <c r="G105" s="4"/>
      <c r="H105" s="4" t="s">
        <v>186</v>
      </c>
      <c r="I105" s="20" t="s">
        <v>30</v>
      </c>
    </row>
    <row r="106" spans="1:17" ht="15" hidden="1" customHeight="1" x14ac:dyDescent="0.35">
      <c r="F106" s="4" t="s">
        <v>187</v>
      </c>
      <c r="G106" s="4"/>
      <c r="H106" s="4" t="s">
        <v>188</v>
      </c>
      <c r="I106" s="20" t="s">
        <v>31</v>
      </c>
      <c r="Q106" s="88"/>
    </row>
    <row r="107" spans="1:17" ht="15" hidden="1" customHeight="1" x14ac:dyDescent="0.35">
      <c r="F107" s="4" t="s">
        <v>189</v>
      </c>
      <c r="I107" s="20"/>
    </row>
    <row r="108" spans="1:17" ht="15" customHeight="1" x14ac:dyDescent="0.35">
      <c r="F108" s="4"/>
      <c r="I108" s="20"/>
    </row>
    <row r="109" spans="1:17" ht="15" customHeight="1" x14ac:dyDescent="0.35">
      <c r="I109" s="20"/>
      <c r="P109" s="4"/>
    </row>
    <row r="114" spans="16:16" ht="15" customHeight="1" x14ac:dyDescent="0.35">
      <c r="P114" s="4"/>
    </row>
    <row r="115" spans="16:16" ht="15" customHeight="1" x14ac:dyDescent="0.35">
      <c r="P115" s="5"/>
    </row>
    <row r="117" spans="16:16" ht="15" customHeight="1" x14ac:dyDescent="0.35">
      <c r="P117" s="2"/>
    </row>
    <row r="119" spans="16:16" ht="15" customHeight="1" x14ac:dyDescent="0.35">
      <c r="P119" s="45"/>
    </row>
    <row r="120" spans="16:16" ht="15" customHeight="1" x14ac:dyDescent="0.35">
      <c r="P120" s="5"/>
    </row>
    <row r="121" spans="16:16" ht="15" customHeight="1" x14ac:dyDescent="0.35">
      <c r="P121" s="5"/>
    </row>
    <row r="122" spans="16:16" ht="15" customHeight="1" x14ac:dyDescent="0.35">
      <c r="P122" s="5"/>
    </row>
    <row r="123" spans="16:16" ht="15" customHeight="1" x14ac:dyDescent="0.35">
      <c r="P123" s="5"/>
    </row>
    <row r="124" spans="16:16" ht="15" customHeight="1" x14ac:dyDescent="0.35">
      <c r="P124" s="5"/>
    </row>
    <row r="125" spans="16:16" ht="15" customHeight="1" x14ac:dyDescent="0.35">
      <c r="P125" s="5"/>
    </row>
    <row r="126" spans="16:16" ht="15" customHeight="1" x14ac:dyDescent="0.35">
      <c r="P126" s="7"/>
    </row>
    <row r="127" spans="16:16" ht="15" customHeight="1" x14ac:dyDescent="0.35">
      <c r="P127" s="5"/>
    </row>
    <row r="128" spans="16:16" ht="15" customHeight="1" x14ac:dyDescent="0.35">
      <c r="P128" s="7"/>
    </row>
    <row r="129" spans="16:16" ht="15" customHeight="1" x14ac:dyDescent="0.35">
      <c r="P129" s="7"/>
    </row>
    <row r="130" spans="16:16" ht="15" customHeight="1" x14ac:dyDescent="0.35">
      <c r="P130" s="7"/>
    </row>
    <row r="131" spans="16:16" ht="15" customHeight="1" x14ac:dyDescent="0.35">
      <c r="P131" s="7"/>
    </row>
    <row r="132" spans="16:16" ht="15" customHeight="1" x14ac:dyDescent="0.35">
      <c r="P132" s="5"/>
    </row>
    <row r="133" spans="16:16" ht="15" customHeight="1" x14ac:dyDescent="0.35">
      <c r="P133" s="7"/>
    </row>
    <row r="134" spans="16:16" ht="15" customHeight="1" x14ac:dyDescent="0.35">
      <c r="P134" s="7"/>
    </row>
    <row r="135" spans="16:16" ht="15" customHeight="1" x14ac:dyDescent="0.35">
      <c r="P135" s="7"/>
    </row>
    <row r="144" spans="16:16" ht="15" customHeight="1" x14ac:dyDescent="0.35">
      <c r="P144" s="5"/>
    </row>
    <row r="149" spans="16:16" ht="15" customHeight="1" x14ac:dyDescent="0.35">
      <c r="P149" s="5"/>
    </row>
    <row r="151" spans="16:16" ht="15" customHeight="1" x14ac:dyDescent="0.35">
      <c r="P151" s="2"/>
    </row>
  </sheetData>
  <sheetProtection algorithmName="SHA-512" hashValue="Fpc3RKsz0Tg2+tlfCdN+8p5iABMCNOQhgNoGUX42ufA/5BAbx+RrUwVwrkM4+0x+JuvJusGMH0B3z8augFp1lg==" saltValue="LJj1hMH7jSRWcUcbN6dR7g==" spinCount="100000" sheet="1" objects="1" scenarios="1"/>
  <mergeCells count="71">
    <mergeCell ref="L8:O8"/>
    <mergeCell ref="L20:O20"/>
    <mergeCell ref="L33:O33"/>
    <mergeCell ref="L44:O44"/>
    <mergeCell ref="L59:O59"/>
    <mergeCell ref="C74:D74"/>
    <mergeCell ref="L72:O72"/>
    <mergeCell ref="C90:D90"/>
    <mergeCell ref="C79:D79"/>
    <mergeCell ref="C83:D83"/>
    <mergeCell ref="C84:D84"/>
    <mergeCell ref="C77:D77"/>
    <mergeCell ref="C78:D78"/>
    <mergeCell ref="C80:D80"/>
    <mergeCell ref="C81:D81"/>
    <mergeCell ref="C73:D73"/>
    <mergeCell ref="C76:D76"/>
    <mergeCell ref="C82:D82"/>
    <mergeCell ref="C75:D75"/>
    <mergeCell ref="J72:J73"/>
    <mergeCell ref="E95:I95"/>
    <mergeCell ref="C94:D94"/>
    <mergeCell ref="C85:D85"/>
    <mergeCell ref="C86:D86"/>
    <mergeCell ref="C87:D87"/>
    <mergeCell ref="C88:D88"/>
    <mergeCell ref="C93:D93"/>
    <mergeCell ref="C89:D89"/>
    <mergeCell ref="C91:D91"/>
    <mergeCell ref="C92:D92"/>
    <mergeCell ref="A72:A73"/>
    <mergeCell ref="B72:B73"/>
    <mergeCell ref="E72:F72"/>
    <mergeCell ref="E73:F73"/>
    <mergeCell ref="D69:I69"/>
    <mergeCell ref="C72:D72"/>
    <mergeCell ref="D17:I17"/>
    <mergeCell ref="E20:F20"/>
    <mergeCell ref="E9:F9"/>
    <mergeCell ref="J59:J60"/>
    <mergeCell ref="E60:F60"/>
    <mergeCell ref="E59:F59"/>
    <mergeCell ref="E56:I56"/>
    <mergeCell ref="D41:I41"/>
    <mergeCell ref="D30:I30"/>
    <mergeCell ref="A33:A34"/>
    <mergeCell ref="A20:A21"/>
    <mergeCell ref="A59:A60"/>
    <mergeCell ref="A8:A9"/>
    <mergeCell ref="B20:B21"/>
    <mergeCell ref="B8:B9"/>
    <mergeCell ref="B33:B34"/>
    <mergeCell ref="B44:B45"/>
    <mergeCell ref="B59:B60"/>
    <mergeCell ref="A44:A45"/>
    <mergeCell ref="C59:C60"/>
    <mergeCell ref="C3:J4"/>
    <mergeCell ref="C44:C45"/>
    <mergeCell ref="E44:F44"/>
    <mergeCell ref="E34:F34"/>
    <mergeCell ref="E45:F45"/>
    <mergeCell ref="C8:C9"/>
    <mergeCell ref="C20:C21"/>
    <mergeCell ref="C33:C34"/>
    <mergeCell ref="J44:J45"/>
    <mergeCell ref="J8:J9"/>
    <mergeCell ref="E33:F33"/>
    <mergeCell ref="J20:J21"/>
    <mergeCell ref="J33:J34"/>
    <mergeCell ref="E8:F8"/>
    <mergeCell ref="E21:F21"/>
  </mergeCells>
  <phoneticPr fontId="0" type="noConversion"/>
  <dataValidations disablePrompts="1" xWindow="900" yWindow="435" count="4">
    <dataValidation type="list" allowBlank="1" showInputMessage="1" showErrorMessage="1" promptTitle="Internal Expense?" prompt="Will this expense be spent within the applicant company?" sqref="H74:H94 H46:H55 H10:H16 H35:H40 H22:H29 H61:H68" xr:uid="{00000000-0002-0000-0200-000000000000}">
      <formula1>$H$105:$H$106</formula1>
    </dataValidation>
    <dataValidation type="list" allowBlank="1" showInputMessage="1" showErrorMessage="1" errorTitle="Hours, Days, Weeks" error="Please choose from the dropdown list" promptTitle="Units" prompt="Please indicate if the rate is hourly, daily, weekly, or monthly." sqref="F77:F94" xr:uid="{00000000-0002-0000-0200-000001000000}">
      <formula1>$F$104:$F$108</formula1>
    </dataValidation>
    <dataValidation type="list" allowBlank="1" showInputMessage="1" showErrorMessage="1" errorTitle="Internal, Related, External" error="Please choose from the dropdown list" promptTitle="Cost Allocation" prompt="Please allocate cost to content type." sqref="I74:I94 I46:I55 I10:I16 I35:I40 I22:I29 I61:I68" xr:uid="{00000000-0002-0000-0200-000002000000}">
      <formula1>$I$104:$I$106</formula1>
    </dataValidation>
    <dataValidation type="list" allowBlank="1" showInputMessage="1" showErrorMessage="1" errorTitle="Hours, Days, Weeks" error="Please choose from the dropdown list" promptTitle="Units" prompt="Please indicate if the rate is hourly, daily, weekly, or monthly." sqref="F74:F76 F46:F55 F10:F16 F35:F40 F22:F29 F61:F68" xr:uid="{00000000-0002-0000-0200-000003000000}">
      <formula1>$F$104:$F$107</formula1>
    </dataValidation>
  </dataValidations>
  <pageMargins left="0.39370078740157483" right="0.59055118110236227" top="0.74803149606299213" bottom="0.59055118110236227" header="0.31496062992125984" footer="0.31496062992125984"/>
  <pageSetup scale="50" firstPageNumber="5" fitToHeight="0" orientation="landscape" useFirstPageNumber="1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S132"/>
  <sheetViews>
    <sheetView zoomScale="55" zoomScaleNormal="55" zoomScalePageLayoutView="70" workbookViewId="0">
      <selection activeCell="B7" sqref="B7"/>
    </sheetView>
  </sheetViews>
  <sheetFormatPr defaultColWidth="8.84375" defaultRowHeight="15" customHeight="1" x14ac:dyDescent="0.35"/>
  <cols>
    <col min="1" max="1" width="6.69140625" style="8" customWidth="1"/>
    <col min="2" max="2" width="51.07421875" bestFit="1" customWidth="1"/>
    <col min="3" max="3" width="23.53515625" customWidth="1"/>
    <col min="4" max="4" width="3.3046875" style="1" customWidth="1"/>
    <col min="5" max="5" width="5" customWidth="1"/>
    <col min="6" max="6" width="26.53515625" customWidth="1"/>
    <col min="7" max="7" width="11.3046875" bestFit="1" customWidth="1"/>
    <col min="8" max="8" width="12.69140625" bestFit="1" customWidth="1"/>
    <col min="9" max="9" width="12.69140625" customWidth="1"/>
    <col min="10" max="10" width="10.3046875" customWidth="1"/>
    <col min="11" max="11" width="9.69140625" style="58" customWidth="1"/>
    <col min="12" max="12" width="11.53515625" customWidth="1"/>
    <col min="13" max="13" width="11.4609375" customWidth="1"/>
    <col min="14" max="14" width="10.3046875" customWidth="1"/>
    <col min="15" max="15" width="11.53515625" hidden="1" customWidth="1"/>
    <col min="16" max="16" width="3.07421875" customWidth="1"/>
    <col min="17" max="17" width="11.53515625" style="87" customWidth="1"/>
    <col min="18" max="256" width="11.53515625" customWidth="1"/>
  </cols>
  <sheetData>
    <row r="1" spans="1:71" ht="15" customHeight="1" x14ac:dyDescent="0.3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</row>
    <row r="2" spans="1:71" ht="15" customHeight="1" x14ac:dyDescent="0.35">
      <c r="A2" s="131"/>
      <c r="B2" s="132"/>
      <c r="C2" s="132"/>
      <c r="D2" s="133"/>
      <c r="E2" s="132"/>
      <c r="F2" s="132"/>
      <c r="G2" s="132"/>
      <c r="H2" s="132"/>
      <c r="I2" s="132"/>
      <c r="J2" s="132"/>
      <c r="K2" s="134"/>
      <c r="L2" s="132"/>
      <c r="M2" s="132"/>
      <c r="N2" s="132"/>
      <c r="O2" s="132"/>
      <c r="P2" s="132"/>
      <c r="Q2" s="135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</row>
    <row r="3" spans="1:71" ht="15" customHeight="1" x14ac:dyDescent="0.35">
      <c r="A3" s="131"/>
      <c r="B3" s="132"/>
      <c r="C3" s="196" t="s">
        <v>190</v>
      </c>
      <c r="D3" s="196"/>
      <c r="E3" s="196"/>
      <c r="F3" s="196"/>
      <c r="G3" s="132"/>
      <c r="H3" s="132"/>
      <c r="I3" s="132"/>
      <c r="J3" s="132"/>
      <c r="K3" s="134"/>
      <c r="L3" s="132"/>
      <c r="M3" s="132"/>
      <c r="N3" s="132"/>
      <c r="O3" s="132"/>
      <c r="P3" s="132"/>
      <c r="Q3" s="135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</row>
    <row r="4" spans="1:71" ht="15" customHeight="1" x14ac:dyDescent="0.35">
      <c r="A4" s="131"/>
      <c r="B4" s="132"/>
      <c r="C4" s="196"/>
      <c r="D4" s="196"/>
      <c r="E4" s="196"/>
      <c r="F4" s="196"/>
      <c r="G4" s="132"/>
      <c r="H4" s="132"/>
      <c r="I4" s="132"/>
      <c r="J4" s="132"/>
      <c r="K4" s="134"/>
      <c r="L4" s="132"/>
      <c r="M4" s="132"/>
      <c r="N4" s="132"/>
      <c r="O4" s="132"/>
      <c r="P4" s="132"/>
      <c r="Q4" s="135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</row>
    <row r="5" spans="1:71" ht="15" customHeight="1" x14ac:dyDescent="0.35">
      <c r="A5" s="131"/>
      <c r="B5" s="132"/>
      <c r="C5" s="132"/>
      <c r="D5" s="133"/>
      <c r="E5" s="132"/>
      <c r="F5" s="132"/>
      <c r="G5" s="132"/>
      <c r="H5" s="132"/>
      <c r="I5" s="132"/>
      <c r="J5" s="132"/>
      <c r="K5" s="134"/>
      <c r="L5" s="132"/>
      <c r="M5" s="132"/>
      <c r="N5" s="132"/>
      <c r="O5" s="132"/>
      <c r="P5" s="132"/>
      <c r="Q5" s="135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</row>
    <row r="6" spans="1:71" s="4" customFormat="1" ht="20.25" customHeight="1" x14ac:dyDescent="0.35">
      <c r="A6" s="137"/>
      <c r="B6" s="132"/>
      <c r="C6" s="132"/>
      <c r="D6" s="132"/>
      <c r="E6" s="132"/>
      <c r="F6" s="132"/>
      <c r="G6" s="132"/>
      <c r="H6" s="132"/>
      <c r="I6" s="132"/>
      <c r="J6" s="138" t="s">
        <v>71</v>
      </c>
      <c r="K6" s="144"/>
      <c r="L6" s="144"/>
      <c r="M6" s="144"/>
      <c r="N6" s="144"/>
      <c r="O6" s="144"/>
      <c r="P6" s="144"/>
      <c r="Q6" s="145"/>
      <c r="R6" s="144"/>
      <c r="S6" s="144"/>
      <c r="T6" s="144"/>
      <c r="U6" s="144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</row>
    <row r="7" spans="1:71" s="2" customFormat="1" ht="15" customHeight="1" x14ac:dyDescent="0.35">
      <c r="A7" s="40" t="s">
        <v>44</v>
      </c>
      <c r="B7" s="158" t="s">
        <v>45</v>
      </c>
      <c r="C7" s="158"/>
      <c r="D7" s="43"/>
      <c r="E7" s="43"/>
      <c r="F7" s="43"/>
      <c r="G7" s="43"/>
      <c r="H7" s="43"/>
      <c r="I7" s="43"/>
      <c r="J7" s="44"/>
      <c r="K7" s="134"/>
      <c r="L7" s="139"/>
      <c r="M7" s="139"/>
      <c r="N7" s="139"/>
      <c r="O7" s="139"/>
      <c r="P7" s="139"/>
      <c r="Q7" s="140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</row>
    <row r="8" spans="1:71" ht="15" customHeight="1" x14ac:dyDescent="0.35">
      <c r="A8" s="197" t="s">
        <v>73</v>
      </c>
      <c r="B8" s="197" t="s">
        <v>74</v>
      </c>
      <c r="C8" s="197" t="s">
        <v>75</v>
      </c>
      <c r="D8" s="54" t="s">
        <v>76</v>
      </c>
      <c r="E8" s="201" t="s">
        <v>77</v>
      </c>
      <c r="F8" s="202"/>
      <c r="G8" s="33" t="s">
        <v>78</v>
      </c>
      <c r="H8" s="161" t="s">
        <v>79</v>
      </c>
      <c r="I8" s="156" t="s">
        <v>80</v>
      </c>
      <c r="J8" s="205" t="s">
        <v>27</v>
      </c>
      <c r="L8" s="203" t="s">
        <v>81</v>
      </c>
      <c r="M8" s="219"/>
      <c r="N8" s="219"/>
      <c r="O8" s="204"/>
      <c r="Q8" s="89" t="s">
        <v>82</v>
      </c>
    </row>
    <row r="9" spans="1:71" ht="15" customHeight="1" x14ac:dyDescent="0.35">
      <c r="A9" s="198"/>
      <c r="B9" s="198"/>
      <c r="C9" s="198"/>
      <c r="D9" s="54" t="s">
        <v>83</v>
      </c>
      <c r="E9" s="203" t="s">
        <v>84</v>
      </c>
      <c r="F9" s="204"/>
      <c r="G9" s="35" t="s">
        <v>85</v>
      </c>
      <c r="H9" s="159"/>
      <c r="I9" s="53" t="s">
        <v>86</v>
      </c>
      <c r="J9" s="206"/>
      <c r="L9" s="35" t="s">
        <v>29</v>
      </c>
      <c r="M9" s="35" t="s">
        <v>30</v>
      </c>
      <c r="N9" s="35" t="s">
        <v>31</v>
      </c>
      <c r="O9" s="35" t="s">
        <v>32</v>
      </c>
      <c r="Q9" s="90"/>
    </row>
    <row r="10" spans="1:71" ht="15" customHeight="1" x14ac:dyDescent="0.35">
      <c r="A10" s="66" t="s">
        <v>191</v>
      </c>
      <c r="B10" s="37" t="s">
        <v>192</v>
      </c>
      <c r="C10" s="115"/>
      <c r="D10" s="109">
        <v>1</v>
      </c>
      <c r="E10" s="116"/>
      <c r="F10" s="124"/>
      <c r="G10" s="117"/>
      <c r="H10" s="113"/>
      <c r="I10" s="120"/>
      <c r="J10" s="118">
        <v>0</v>
      </c>
      <c r="K10" s="58" t="str">
        <f>IF(E10&lt;&gt;0,IF(F10="","Define unit!",""),"")</f>
        <v/>
      </c>
      <c r="L10" s="64" t="str">
        <f t="shared" ref="L10:L30" si="0">IF(I10="Digital Media",J10,"-")</f>
        <v>-</v>
      </c>
      <c r="M10" s="64" t="str">
        <f t="shared" ref="M10:M30" si="1">IF(I10="Game",J10,"-")</f>
        <v>-</v>
      </c>
      <c r="N10" s="64" t="str">
        <f t="shared" ref="N10:N30" si="2">IF(I10="Video [linear]",J10,"-")</f>
        <v>-</v>
      </c>
      <c r="O10" s="64"/>
      <c r="Q10" s="64" t="str">
        <f>IF(H10="Yes",J10,"-")</f>
        <v>-</v>
      </c>
    </row>
    <row r="11" spans="1:71" ht="15" customHeight="1" x14ac:dyDescent="0.35">
      <c r="A11" s="66" t="s">
        <v>193</v>
      </c>
      <c r="B11" s="37" t="s">
        <v>194</v>
      </c>
      <c r="C11" s="115"/>
      <c r="D11" s="109">
        <v>1</v>
      </c>
      <c r="E11" s="116"/>
      <c r="F11" s="124"/>
      <c r="G11" s="117"/>
      <c r="H11" s="113"/>
      <c r="I11" s="120"/>
      <c r="J11" s="118">
        <f t="shared" ref="J11:J30" si="3">G11*E11*D11</f>
        <v>0</v>
      </c>
      <c r="K11" s="58" t="str">
        <f t="shared" ref="K11:K20" si="4">IF(E11&lt;&gt;0,IF(F11="","Define unit!",""),"")</f>
        <v/>
      </c>
      <c r="L11" s="64" t="str">
        <f t="shared" si="0"/>
        <v>-</v>
      </c>
      <c r="M11" s="64" t="str">
        <f t="shared" si="1"/>
        <v>-</v>
      </c>
      <c r="N11" s="64" t="str">
        <f t="shared" si="2"/>
        <v>-</v>
      </c>
      <c r="O11" s="64"/>
      <c r="Q11" s="64" t="str">
        <f t="shared" ref="Q11:Q30" si="5">IF(H11="Yes",J11,"-")</f>
        <v>-</v>
      </c>
    </row>
    <row r="12" spans="1:71" ht="15" customHeight="1" x14ac:dyDescent="0.35">
      <c r="A12" s="119"/>
      <c r="B12" s="122"/>
      <c r="C12" s="115"/>
      <c r="D12" s="109"/>
      <c r="E12" s="116"/>
      <c r="F12" s="124"/>
      <c r="G12" s="117"/>
      <c r="H12" s="113"/>
      <c r="I12" s="120"/>
      <c r="J12" s="118"/>
      <c r="L12" s="64" t="str">
        <f t="shared" si="0"/>
        <v>-</v>
      </c>
      <c r="M12" s="64" t="str">
        <f t="shared" si="1"/>
        <v>-</v>
      </c>
      <c r="N12" s="64" t="str">
        <f t="shared" si="2"/>
        <v>-</v>
      </c>
      <c r="O12" s="64"/>
      <c r="Q12" s="64" t="str">
        <f t="shared" si="5"/>
        <v>-</v>
      </c>
    </row>
    <row r="13" spans="1:71" ht="15" customHeight="1" x14ac:dyDescent="0.35">
      <c r="A13" s="66" t="s">
        <v>195</v>
      </c>
      <c r="B13" s="37" t="s">
        <v>196</v>
      </c>
      <c r="C13" s="115"/>
      <c r="D13" s="109">
        <v>1</v>
      </c>
      <c r="E13" s="116"/>
      <c r="F13" s="124"/>
      <c r="G13" s="117"/>
      <c r="H13" s="113"/>
      <c r="I13" s="120"/>
      <c r="J13" s="118">
        <f t="shared" si="3"/>
        <v>0</v>
      </c>
      <c r="K13" s="58" t="str">
        <f>IF(E13&lt;&gt;0,IF(F13="","Define unit!",""),"")</f>
        <v/>
      </c>
      <c r="L13" s="64" t="str">
        <f t="shared" si="0"/>
        <v>-</v>
      </c>
      <c r="M13" s="64" t="str">
        <f t="shared" si="1"/>
        <v>-</v>
      </c>
      <c r="N13" s="64" t="str">
        <f t="shared" si="2"/>
        <v>-</v>
      </c>
      <c r="O13" s="64"/>
      <c r="Q13" s="64" t="str">
        <f t="shared" si="5"/>
        <v>-</v>
      </c>
    </row>
    <row r="14" spans="1:71" ht="15" customHeight="1" x14ac:dyDescent="0.35">
      <c r="A14" s="119"/>
      <c r="B14" s="122"/>
      <c r="C14" s="115"/>
      <c r="D14" s="109"/>
      <c r="E14" s="116"/>
      <c r="F14" s="124"/>
      <c r="G14" s="117"/>
      <c r="H14" s="113"/>
      <c r="I14" s="120"/>
      <c r="J14" s="118"/>
      <c r="L14" s="64" t="str">
        <f t="shared" si="0"/>
        <v>-</v>
      </c>
      <c r="M14" s="64" t="str">
        <f t="shared" si="1"/>
        <v>-</v>
      </c>
      <c r="N14" s="64" t="str">
        <f t="shared" si="2"/>
        <v>-</v>
      </c>
      <c r="O14" s="64"/>
      <c r="Q14" s="64" t="str">
        <f t="shared" si="5"/>
        <v>-</v>
      </c>
    </row>
    <row r="15" spans="1:71" ht="15" customHeight="1" x14ac:dyDescent="0.35">
      <c r="A15" s="66" t="s">
        <v>197</v>
      </c>
      <c r="B15" s="37" t="s">
        <v>198</v>
      </c>
      <c r="C15" s="115"/>
      <c r="D15" s="109">
        <v>1</v>
      </c>
      <c r="E15" s="116"/>
      <c r="F15" s="124"/>
      <c r="G15" s="117"/>
      <c r="H15" s="113"/>
      <c r="I15" s="120"/>
      <c r="J15" s="118">
        <f t="shared" si="3"/>
        <v>0</v>
      </c>
      <c r="K15" s="58" t="str">
        <f t="shared" si="4"/>
        <v/>
      </c>
      <c r="L15" s="64" t="str">
        <f t="shared" si="0"/>
        <v>-</v>
      </c>
      <c r="M15" s="64" t="str">
        <f t="shared" si="1"/>
        <v>-</v>
      </c>
      <c r="N15" s="64" t="str">
        <f t="shared" si="2"/>
        <v>-</v>
      </c>
      <c r="O15" s="64"/>
      <c r="Q15" s="64" t="str">
        <f t="shared" si="5"/>
        <v>-</v>
      </c>
    </row>
    <row r="16" spans="1:71" ht="15" customHeight="1" x14ac:dyDescent="0.35">
      <c r="A16" s="119"/>
      <c r="B16" s="122"/>
      <c r="C16" s="115"/>
      <c r="D16" s="109"/>
      <c r="E16" s="116"/>
      <c r="F16" s="124"/>
      <c r="G16" s="117"/>
      <c r="H16" s="113"/>
      <c r="I16" s="120"/>
      <c r="J16" s="118"/>
      <c r="L16" s="64" t="str">
        <f t="shared" si="0"/>
        <v>-</v>
      </c>
      <c r="M16" s="64" t="str">
        <f t="shared" si="1"/>
        <v>-</v>
      </c>
      <c r="N16" s="64" t="str">
        <f t="shared" si="2"/>
        <v>-</v>
      </c>
      <c r="O16" s="64"/>
      <c r="Q16" s="64" t="str">
        <f t="shared" si="5"/>
        <v>-</v>
      </c>
    </row>
    <row r="17" spans="1:17" ht="15" customHeight="1" x14ac:dyDescent="0.35">
      <c r="A17" s="66" t="s">
        <v>199</v>
      </c>
      <c r="B17" s="37" t="s">
        <v>200</v>
      </c>
      <c r="C17" s="115"/>
      <c r="D17" s="109">
        <v>1</v>
      </c>
      <c r="E17" s="116"/>
      <c r="F17" s="124"/>
      <c r="G17" s="117"/>
      <c r="H17" s="113"/>
      <c r="I17" s="120"/>
      <c r="J17" s="118">
        <f t="shared" si="3"/>
        <v>0</v>
      </c>
      <c r="K17" s="58" t="str">
        <f t="shared" si="4"/>
        <v/>
      </c>
      <c r="L17" s="64" t="str">
        <f t="shared" si="0"/>
        <v>-</v>
      </c>
      <c r="M17" s="64" t="str">
        <f t="shared" si="1"/>
        <v>-</v>
      </c>
      <c r="N17" s="64" t="str">
        <f t="shared" si="2"/>
        <v>-</v>
      </c>
      <c r="O17" s="64"/>
      <c r="Q17" s="64" t="str">
        <f t="shared" si="5"/>
        <v>-</v>
      </c>
    </row>
    <row r="18" spans="1:17" ht="15" customHeight="1" x14ac:dyDescent="0.35">
      <c r="A18" s="66" t="s">
        <v>201</v>
      </c>
      <c r="B18" s="37" t="s">
        <v>202</v>
      </c>
      <c r="C18" s="115"/>
      <c r="D18" s="109">
        <v>1</v>
      </c>
      <c r="E18" s="116"/>
      <c r="F18" s="124"/>
      <c r="G18" s="117"/>
      <c r="H18" s="113"/>
      <c r="I18" s="120"/>
      <c r="J18" s="118">
        <f t="shared" si="3"/>
        <v>0</v>
      </c>
      <c r="K18" s="58" t="str">
        <f t="shared" si="4"/>
        <v/>
      </c>
      <c r="L18" s="64" t="str">
        <f t="shared" si="0"/>
        <v>-</v>
      </c>
      <c r="M18" s="64" t="str">
        <f t="shared" si="1"/>
        <v>-</v>
      </c>
      <c r="N18" s="64" t="str">
        <f t="shared" si="2"/>
        <v>-</v>
      </c>
      <c r="O18" s="64"/>
      <c r="Q18" s="64" t="str">
        <f t="shared" si="5"/>
        <v>-</v>
      </c>
    </row>
    <row r="19" spans="1:17" ht="15" customHeight="1" x14ac:dyDescent="0.35">
      <c r="A19" s="66" t="s">
        <v>203</v>
      </c>
      <c r="B19" s="37" t="s">
        <v>204</v>
      </c>
      <c r="C19" s="115"/>
      <c r="D19" s="109">
        <v>1</v>
      </c>
      <c r="E19" s="116"/>
      <c r="F19" s="124"/>
      <c r="G19" s="117"/>
      <c r="H19" s="113"/>
      <c r="I19" s="120"/>
      <c r="J19" s="118">
        <v>0</v>
      </c>
      <c r="K19" s="58" t="str">
        <f t="shared" si="4"/>
        <v/>
      </c>
      <c r="L19" s="64" t="str">
        <f t="shared" si="0"/>
        <v>-</v>
      </c>
      <c r="M19" s="64" t="str">
        <f t="shared" si="1"/>
        <v>-</v>
      </c>
      <c r="N19" s="64" t="str">
        <f t="shared" si="2"/>
        <v>-</v>
      </c>
      <c r="O19" s="64"/>
      <c r="P19" s="2"/>
      <c r="Q19" s="64" t="str">
        <f t="shared" si="5"/>
        <v>-</v>
      </c>
    </row>
    <row r="20" spans="1:17" ht="15" customHeight="1" x14ac:dyDescent="0.35">
      <c r="A20" s="66" t="s">
        <v>205</v>
      </c>
      <c r="B20" s="37" t="s">
        <v>206</v>
      </c>
      <c r="C20" s="115"/>
      <c r="D20" s="109">
        <v>1</v>
      </c>
      <c r="E20" s="116"/>
      <c r="F20" s="124"/>
      <c r="G20" s="117"/>
      <c r="H20" s="113"/>
      <c r="I20" s="120"/>
      <c r="J20" s="118">
        <f t="shared" si="3"/>
        <v>0</v>
      </c>
      <c r="K20" s="58" t="str">
        <f t="shared" si="4"/>
        <v/>
      </c>
      <c r="L20" s="64" t="str">
        <f t="shared" si="0"/>
        <v>-</v>
      </c>
      <c r="M20" s="64" t="str">
        <f t="shared" si="1"/>
        <v>-</v>
      </c>
      <c r="N20" s="64" t="str">
        <f t="shared" si="2"/>
        <v>-</v>
      </c>
      <c r="O20" s="64"/>
      <c r="P20" s="4"/>
      <c r="Q20" s="64" t="str">
        <f t="shared" si="5"/>
        <v>-</v>
      </c>
    </row>
    <row r="21" spans="1:17" ht="15" customHeight="1" x14ac:dyDescent="0.35">
      <c r="A21" s="119"/>
      <c r="B21" s="122"/>
      <c r="C21" s="115"/>
      <c r="D21" s="109"/>
      <c r="E21" s="116"/>
      <c r="F21" s="124"/>
      <c r="G21" s="117"/>
      <c r="H21" s="113"/>
      <c r="I21" s="120"/>
      <c r="J21" s="118"/>
      <c r="L21" s="64" t="str">
        <f t="shared" si="0"/>
        <v>-</v>
      </c>
      <c r="M21" s="64" t="str">
        <f t="shared" si="1"/>
        <v>-</v>
      </c>
      <c r="N21" s="64" t="str">
        <f t="shared" si="2"/>
        <v>-</v>
      </c>
      <c r="O21" s="64"/>
      <c r="P21" s="4"/>
      <c r="Q21" s="64" t="str">
        <f t="shared" si="5"/>
        <v>-</v>
      </c>
    </row>
    <row r="22" spans="1:17" ht="15" customHeight="1" x14ac:dyDescent="0.35">
      <c r="A22" s="66" t="s">
        <v>207</v>
      </c>
      <c r="B22" s="37" t="s">
        <v>208</v>
      </c>
      <c r="C22" s="115"/>
      <c r="D22" s="109">
        <v>1</v>
      </c>
      <c r="E22" s="116"/>
      <c r="F22" s="124"/>
      <c r="G22" s="117"/>
      <c r="H22" s="113"/>
      <c r="I22" s="120"/>
      <c r="J22" s="118">
        <f t="shared" si="3"/>
        <v>0</v>
      </c>
      <c r="K22" s="58" t="str">
        <f>IF(E22&lt;&gt;0,IF(F22="","Define unit!",""),"")</f>
        <v/>
      </c>
      <c r="L22" s="64" t="str">
        <f t="shared" si="0"/>
        <v>-</v>
      </c>
      <c r="M22" s="64" t="str">
        <f t="shared" si="1"/>
        <v>-</v>
      </c>
      <c r="N22" s="64" t="str">
        <f t="shared" si="2"/>
        <v>-</v>
      </c>
      <c r="O22" s="64"/>
      <c r="P22" s="6"/>
      <c r="Q22" s="64" t="str">
        <f t="shared" si="5"/>
        <v>-</v>
      </c>
    </row>
    <row r="23" spans="1:17" ht="15" customHeight="1" x14ac:dyDescent="0.35">
      <c r="A23" s="66" t="s">
        <v>209</v>
      </c>
      <c r="B23" s="37" t="s">
        <v>210</v>
      </c>
      <c r="C23" s="115"/>
      <c r="D23" s="109">
        <v>1</v>
      </c>
      <c r="E23" s="116"/>
      <c r="F23" s="124"/>
      <c r="G23" s="117"/>
      <c r="H23" s="113"/>
      <c r="I23" s="120"/>
      <c r="J23" s="118">
        <f t="shared" si="3"/>
        <v>0</v>
      </c>
      <c r="K23" s="58" t="str">
        <f>IF(E23&lt;&gt;0,IF(F23="","Define unit!",""),"")</f>
        <v/>
      </c>
      <c r="L23" s="64" t="str">
        <f t="shared" si="0"/>
        <v>-</v>
      </c>
      <c r="M23" s="64" t="str">
        <f t="shared" si="1"/>
        <v>-</v>
      </c>
      <c r="N23" s="64" t="str">
        <f t="shared" si="2"/>
        <v>-</v>
      </c>
      <c r="O23" s="64"/>
      <c r="P23" s="5"/>
      <c r="Q23" s="64" t="str">
        <f t="shared" si="5"/>
        <v>-</v>
      </c>
    </row>
    <row r="24" spans="1:17" s="4" customFormat="1" ht="15" customHeight="1" x14ac:dyDescent="0.35">
      <c r="A24" s="123"/>
      <c r="B24" s="115"/>
      <c r="C24" s="115"/>
      <c r="D24" s="109"/>
      <c r="E24" s="116"/>
      <c r="F24" s="124"/>
      <c r="G24" s="117"/>
      <c r="H24" s="113"/>
      <c r="I24" s="120"/>
      <c r="J24" s="118"/>
      <c r="K24" s="58"/>
      <c r="L24" s="64" t="str">
        <f t="shared" si="0"/>
        <v>-</v>
      </c>
      <c r="M24" s="64" t="str">
        <f t="shared" si="1"/>
        <v>-</v>
      </c>
      <c r="N24" s="64" t="str">
        <f t="shared" si="2"/>
        <v>-</v>
      </c>
      <c r="O24" s="64"/>
      <c r="P24"/>
      <c r="Q24" s="64" t="str">
        <f t="shared" si="5"/>
        <v>-</v>
      </c>
    </row>
    <row r="25" spans="1:17" s="4" customFormat="1" ht="15" customHeight="1" x14ac:dyDescent="0.35">
      <c r="A25" s="39" t="s">
        <v>211</v>
      </c>
      <c r="B25" s="24" t="s">
        <v>212</v>
      </c>
      <c r="C25" s="115"/>
      <c r="D25" s="109">
        <v>1</v>
      </c>
      <c r="E25" s="116"/>
      <c r="F25" s="124"/>
      <c r="G25" s="117"/>
      <c r="H25" s="113"/>
      <c r="I25" s="120"/>
      <c r="J25" s="118">
        <f>G25*E25*D25</f>
        <v>0</v>
      </c>
      <c r="K25" s="58" t="str">
        <f t="shared" ref="K25:K30" si="6">IF(E25&lt;&gt;0,IF(F25="","Define unit!",""),"")</f>
        <v/>
      </c>
      <c r="L25" s="64" t="str">
        <f t="shared" si="0"/>
        <v>-</v>
      </c>
      <c r="M25" s="64" t="str">
        <f t="shared" si="1"/>
        <v>-</v>
      </c>
      <c r="N25" s="64" t="str">
        <f t="shared" si="2"/>
        <v>-</v>
      </c>
      <c r="O25" s="64"/>
      <c r="P25"/>
      <c r="Q25" s="64" t="str">
        <f>IF(H25="Yes",J25,"-")</f>
        <v>-</v>
      </c>
    </row>
    <row r="26" spans="1:17" s="4" customFormat="1" ht="15" customHeight="1" x14ac:dyDescent="0.35">
      <c r="A26" s="39"/>
      <c r="B26" s="24" t="s">
        <v>212</v>
      </c>
      <c r="C26" s="115"/>
      <c r="D26" s="109">
        <v>1</v>
      </c>
      <c r="E26" s="116"/>
      <c r="F26" s="124"/>
      <c r="G26" s="117"/>
      <c r="H26" s="113"/>
      <c r="I26" s="120"/>
      <c r="J26" s="118">
        <f>G26*E26*D26</f>
        <v>0</v>
      </c>
      <c r="K26" s="58" t="str">
        <f t="shared" si="6"/>
        <v/>
      </c>
      <c r="L26" s="64" t="str">
        <f t="shared" si="0"/>
        <v>-</v>
      </c>
      <c r="M26" s="64" t="str">
        <f t="shared" si="1"/>
        <v>-</v>
      </c>
      <c r="N26" s="64" t="str">
        <f t="shared" si="2"/>
        <v>-</v>
      </c>
      <c r="O26" s="64"/>
      <c r="P26"/>
      <c r="Q26" s="64" t="str">
        <f>IF(H26="Yes",J26,"-")</f>
        <v>-</v>
      </c>
    </row>
    <row r="27" spans="1:17" s="4" customFormat="1" ht="15" customHeight="1" x14ac:dyDescent="0.35">
      <c r="A27" s="39"/>
      <c r="B27" s="24" t="s">
        <v>212</v>
      </c>
      <c r="C27" s="115"/>
      <c r="D27" s="109">
        <v>1</v>
      </c>
      <c r="E27" s="116"/>
      <c r="F27" s="124"/>
      <c r="G27" s="117"/>
      <c r="H27" s="113"/>
      <c r="I27" s="120"/>
      <c r="J27" s="118">
        <f>G27*E27*D27</f>
        <v>0</v>
      </c>
      <c r="K27" s="58" t="str">
        <f t="shared" si="6"/>
        <v/>
      </c>
      <c r="L27" s="64" t="str">
        <f t="shared" si="0"/>
        <v>-</v>
      </c>
      <c r="M27" s="64" t="str">
        <f t="shared" si="1"/>
        <v>-</v>
      </c>
      <c r="N27" s="64" t="str">
        <f t="shared" si="2"/>
        <v>-</v>
      </c>
      <c r="O27" s="64"/>
      <c r="P27"/>
      <c r="Q27" s="64" t="str">
        <f>IF(H27="Yes",J27,"-")</f>
        <v>-</v>
      </c>
    </row>
    <row r="28" spans="1:17" ht="15" customHeight="1" x14ac:dyDescent="0.35">
      <c r="A28" s="66" t="s">
        <v>213</v>
      </c>
      <c r="B28" s="24" t="s">
        <v>96</v>
      </c>
      <c r="C28" s="115"/>
      <c r="D28" s="109">
        <v>1</v>
      </c>
      <c r="E28" s="116"/>
      <c r="F28" s="124"/>
      <c r="G28" s="117"/>
      <c r="H28" s="113"/>
      <c r="I28" s="120"/>
      <c r="J28" s="118">
        <f>G28*E28*D28</f>
        <v>0</v>
      </c>
      <c r="K28" s="58" t="str">
        <f t="shared" si="6"/>
        <v/>
      </c>
      <c r="L28" s="64" t="str">
        <f t="shared" si="0"/>
        <v>-</v>
      </c>
      <c r="M28" s="64" t="str">
        <f t="shared" si="1"/>
        <v>-</v>
      </c>
      <c r="N28" s="64" t="str">
        <f t="shared" si="2"/>
        <v>-</v>
      </c>
      <c r="O28" s="64"/>
      <c r="Q28" s="64" t="str">
        <f>IF(H28="Yes",J28,"-")</f>
        <v>-</v>
      </c>
    </row>
    <row r="29" spans="1:17" s="4" customFormat="1" ht="15" customHeight="1" x14ac:dyDescent="0.35">
      <c r="A29" s="39" t="s">
        <v>214</v>
      </c>
      <c r="B29" s="24" t="s">
        <v>215</v>
      </c>
      <c r="C29" s="115"/>
      <c r="D29" s="109">
        <v>1</v>
      </c>
      <c r="E29" s="116"/>
      <c r="F29" s="124"/>
      <c r="G29" s="117"/>
      <c r="H29" s="113"/>
      <c r="I29" s="120"/>
      <c r="J29" s="118">
        <f>G29*E29*D29</f>
        <v>0</v>
      </c>
      <c r="K29" s="58" t="str">
        <f t="shared" si="6"/>
        <v/>
      </c>
      <c r="L29" s="64" t="str">
        <f t="shared" si="0"/>
        <v>-</v>
      </c>
      <c r="M29" s="64" t="str">
        <f t="shared" si="1"/>
        <v>-</v>
      </c>
      <c r="N29" s="64" t="str">
        <f t="shared" si="2"/>
        <v>-</v>
      </c>
      <c r="O29" s="64"/>
      <c r="P29"/>
      <c r="Q29" s="64" t="str">
        <f>IF(H29="Yes",J29,"-")</f>
        <v>-</v>
      </c>
    </row>
    <row r="30" spans="1:17" ht="15" customHeight="1" x14ac:dyDescent="0.35">
      <c r="A30" s="66" t="s">
        <v>216</v>
      </c>
      <c r="B30" s="24" t="s">
        <v>217</v>
      </c>
      <c r="C30" s="115"/>
      <c r="D30" s="109">
        <v>1</v>
      </c>
      <c r="E30" s="116"/>
      <c r="F30" s="124"/>
      <c r="G30" s="117"/>
      <c r="H30" s="113"/>
      <c r="I30" s="120"/>
      <c r="J30" s="118">
        <f t="shared" si="3"/>
        <v>0</v>
      </c>
      <c r="K30" s="58" t="str">
        <f t="shared" si="6"/>
        <v/>
      </c>
      <c r="L30" s="64" t="str">
        <f t="shared" si="0"/>
        <v>-</v>
      </c>
      <c r="M30" s="64" t="str">
        <f t="shared" si="1"/>
        <v>-</v>
      </c>
      <c r="N30" s="64" t="str">
        <f t="shared" si="2"/>
        <v>-</v>
      </c>
      <c r="O30" s="64"/>
      <c r="Q30" s="64" t="str">
        <f t="shared" si="5"/>
        <v>-</v>
      </c>
    </row>
    <row r="31" spans="1:17" s="2" customFormat="1" ht="15" customHeight="1" x14ac:dyDescent="0.35">
      <c r="A31" s="40" t="s">
        <v>44</v>
      </c>
      <c r="B31" s="164" t="s">
        <v>218</v>
      </c>
      <c r="C31" s="41"/>
      <c r="D31" s="207"/>
      <c r="E31" s="208"/>
      <c r="F31" s="208"/>
      <c r="G31" s="208"/>
      <c r="H31" s="209"/>
      <c r="I31" s="151"/>
      <c r="J31" s="36">
        <f>SUM(J10:J30)</f>
        <v>0</v>
      </c>
      <c r="K31" s="58"/>
      <c r="L31" s="65">
        <f>SUM(L10:L30)</f>
        <v>0</v>
      </c>
      <c r="M31" s="65">
        <f>SUM(M10:M30)</f>
        <v>0</v>
      </c>
      <c r="N31" s="65">
        <f>SUM(N10:N30)</f>
        <v>0</v>
      </c>
      <c r="O31" s="65"/>
      <c r="P31"/>
      <c r="Q31" s="65">
        <f>SUM(Q10:Q30)</f>
        <v>0</v>
      </c>
    </row>
    <row r="32" spans="1:17" s="4" customFormat="1" ht="15" customHeight="1" x14ac:dyDescent="0.35">
      <c r="A32" s="157"/>
      <c r="B32" s="12"/>
      <c r="C32" s="12"/>
      <c r="D32" s="10"/>
      <c r="E32" s="13"/>
      <c r="F32" s="13"/>
      <c r="G32" s="13"/>
      <c r="H32" s="13"/>
      <c r="I32" s="13"/>
      <c r="J32" s="17"/>
      <c r="K32" s="58"/>
      <c r="P32"/>
      <c r="Q32" s="87"/>
    </row>
    <row r="33" spans="1:17" s="6" customFormat="1" ht="15" customHeight="1" x14ac:dyDescent="0.35">
      <c r="A33" s="40" t="s">
        <v>46</v>
      </c>
      <c r="B33" s="158" t="s">
        <v>219</v>
      </c>
      <c r="C33" s="158"/>
      <c r="D33" s="43"/>
      <c r="E33" s="43"/>
      <c r="F33" s="43"/>
      <c r="G33" s="43"/>
      <c r="H33" s="43"/>
      <c r="I33" s="43"/>
      <c r="J33" s="44"/>
      <c r="K33" s="58"/>
      <c r="P33"/>
      <c r="Q33" s="88"/>
    </row>
    <row r="34" spans="1:17" ht="15" customHeight="1" x14ac:dyDescent="0.35">
      <c r="A34" s="197" t="s">
        <v>73</v>
      </c>
      <c r="B34" s="197" t="s">
        <v>74</v>
      </c>
      <c r="C34" s="197" t="s">
        <v>75</v>
      </c>
      <c r="D34" s="54" t="s">
        <v>76</v>
      </c>
      <c r="E34" s="201" t="s">
        <v>77</v>
      </c>
      <c r="F34" s="202"/>
      <c r="G34" s="33" t="s">
        <v>78</v>
      </c>
      <c r="H34" s="161" t="s">
        <v>79</v>
      </c>
      <c r="I34" s="156" t="s">
        <v>80</v>
      </c>
      <c r="J34" s="205" t="s">
        <v>27</v>
      </c>
      <c r="L34" s="203" t="s">
        <v>81</v>
      </c>
      <c r="M34" s="219"/>
      <c r="N34" s="219"/>
      <c r="O34" s="204"/>
      <c r="Q34" s="89" t="s">
        <v>82</v>
      </c>
    </row>
    <row r="35" spans="1:17" ht="15" customHeight="1" x14ac:dyDescent="0.35">
      <c r="A35" s="198"/>
      <c r="B35" s="198"/>
      <c r="C35" s="198"/>
      <c r="D35" s="54" t="s">
        <v>83</v>
      </c>
      <c r="E35" s="203" t="s">
        <v>84</v>
      </c>
      <c r="F35" s="204"/>
      <c r="G35" s="35" t="s">
        <v>85</v>
      </c>
      <c r="H35" s="159"/>
      <c r="I35" s="53" t="s">
        <v>86</v>
      </c>
      <c r="J35" s="206"/>
      <c r="L35" s="35" t="s">
        <v>29</v>
      </c>
      <c r="M35" s="35" t="s">
        <v>30</v>
      </c>
      <c r="N35" s="35" t="s">
        <v>31</v>
      </c>
      <c r="O35" s="35" t="s">
        <v>32</v>
      </c>
      <c r="Q35" s="90"/>
    </row>
    <row r="36" spans="1:17" ht="15" customHeight="1" x14ac:dyDescent="0.35">
      <c r="A36" s="66" t="s">
        <v>220</v>
      </c>
      <c r="B36" s="37" t="s">
        <v>221</v>
      </c>
      <c r="C36" s="115"/>
      <c r="D36" s="109">
        <v>1</v>
      </c>
      <c r="E36" s="116"/>
      <c r="F36" s="124"/>
      <c r="G36" s="117"/>
      <c r="H36" s="113"/>
      <c r="I36" s="120"/>
      <c r="J36" s="118">
        <f t="shared" ref="J36:J45" si="7">G36*E36*D36</f>
        <v>0</v>
      </c>
      <c r="K36" s="58" t="str">
        <f t="shared" ref="K36:K41" si="8">IF(E36&lt;&gt;0,IF(F36="","Define unit!",""),"")</f>
        <v/>
      </c>
      <c r="L36" s="64" t="str">
        <f t="shared" ref="L36:L45" si="9">IF(I36="Digital Media",J36,"-")</f>
        <v>-</v>
      </c>
      <c r="M36" s="64" t="str">
        <f t="shared" ref="M36:M45" si="10">IF(I36="Game",J36,"-")</f>
        <v>-</v>
      </c>
      <c r="N36" s="64" t="str">
        <f t="shared" ref="N36:N45" si="11">IF(I36="Video [linear]",J36,"-")</f>
        <v>-</v>
      </c>
      <c r="O36" s="64"/>
      <c r="Q36" s="64" t="str">
        <f t="shared" ref="Q36:Q45" si="12">IF(H36="Yes",J36,"-")</f>
        <v>-</v>
      </c>
    </row>
    <row r="37" spans="1:17" ht="15" customHeight="1" x14ac:dyDescent="0.35">
      <c r="A37" s="119"/>
      <c r="B37" s="122"/>
      <c r="C37" s="115"/>
      <c r="D37" s="109"/>
      <c r="E37" s="116"/>
      <c r="F37" s="124"/>
      <c r="G37" s="117"/>
      <c r="H37" s="113"/>
      <c r="I37" s="120"/>
      <c r="J37" s="118"/>
      <c r="L37" s="64" t="str">
        <f t="shared" si="9"/>
        <v>-</v>
      </c>
      <c r="M37" s="64" t="str">
        <f t="shared" si="10"/>
        <v>-</v>
      </c>
      <c r="N37" s="64" t="str">
        <f t="shared" si="11"/>
        <v>-</v>
      </c>
      <c r="O37" s="64"/>
      <c r="Q37" s="64" t="str">
        <f t="shared" si="12"/>
        <v>-</v>
      </c>
    </row>
    <row r="38" spans="1:17" ht="15" customHeight="1" x14ac:dyDescent="0.35">
      <c r="A38" s="66" t="s">
        <v>222</v>
      </c>
      <c r="B38" s="37" t="s">
        <v>130</v>
      </c>
      <c r="C38" s="115"/>
      <c r="D38" s="109">
        <v>1</v>
      </c>
      <c r="E38" s="116"/>
      <c r="F38" s="124"/>
      <c r="G38" s="117"/>
      <c r="H38" s="113"/>
      <c r="I38" s="120"/>
      <c r="J38" s="118">
        <f t="shared" si="7"/>
        <v>0</v>
      </c>
      <c r="K38" s="58" t="str">
        <f t="shared" si="8"/>
        <v/>
      </c>
      <c r="L38" s="64" t="str">
        <f t="shared" si="9"/>
        <v>-</v>
      </c>
      <c r="M38" s="64" t="str">
        <f t="shared" si="10"/>
        <v>-</v>
      </c>
      <c r="N38" s="64" t="str">
        <f t="shared" si="11"/>
        <v>-</v>
      </c>
      <c r="O38" s="64"/>
      <c r="P38" s="5"/>
      <c r="Q38" s="64" t="str">
        <f t="shared" si="12"/>
        <v>-</v>
      </c>
    </row>
    <row r="39" spans="1:17" ht="15" customHeight="1" x14ac:dyDescent="0.35">
      <c r="A39" s="119"/>
      <c r="B39" s="122"/>
      <c r="C39" s="115"/>
      <c r="D39" s="109"/>
      <c r="E39" s="116"/>
      <c r="F39" s="124"/>
      <c r="G39" s="117"/>
      <c r="H39" s="113"/>
      <c r="I39" s="120"/>
      <c r="J39" s="118"/>
      <c r="L39" s="64" t="str">
        <f t="shared" si="9"/>
        <v>-</v>
      </c>
      <c r="M39" s="64" t="str">
        <f t="shared" si="10"/>
        <v>-</v>
      </c>
      <c r="N39" s="64" t="str">
        <f t="shared" si="11"/>
        <v>-</v>
      </c>
      <c r="O39" s="64"/>
      <c r="P39" s="5"/>
      <c r="Q39" s="64" t="str">
        <f t="shared" si="12"/>
        <v>-</v>
      </c>
    </row>
    <row r="40" spans="1:17" s="5" customFormat="1" ht="15" customHeight="1" x14ac:dyDescent="0.3">
      <c r="A40" s="66" t="s">
        <v>223</v>
      </c>
      <c r="B40" s="37" t="s">
        <v>224</v>
      </c>
      <c r="C40" s="115"/>
      <c r="D40" s="109">
        <v>1</v>
      </c>
      <c r="E40" s="116"/>
      <c r="F40" s="124"/>
      <c r="G40" s="117"/>
      <c r="H40" s="113"/>
      <c r="I40" s="120"/>
      <c r="J40" s="118">
        <f t="shared" si="7"/>
        <v>0</v>
      </c>
      <c r="K40" s="58" t="str">
        <f t="shared" si="8"/>
        <v/>
      </c>
      <c r="L40" s="64" t="str">
        <f t="shared" si="9"/>
        <v>-</v>
      </c>
      <c r="M40" s="64" t="str">
        <f t="shared" si="10"/>
        <v>-</v>
      </c>
      <c r="N40" s="64" t="str">
        <f t="shared" si="11"/>
        <v>-</v>
      </c>
      <c r="O40" s="64"/>
      <c r="Q40" s="64" t="str">
        <f t="shared" si="12"/>
        <v>-</v>
      </c>
    </row>
    <row r="41" spans="1:17" ht="15" customHeight="1" x14ac:dyDescent="0.35">
      <c r="A41" s="66" t="s">
        <v>222</v>
      </c>
      <c r="B41" s="24" t="s">
        <v>225</v>
      </c>
      <c r="C41" s="115"/>
      <c r="D41" s="109">
        <v>1</v>
      </c>
      <c r="E41" s="116"/>
      <c r="F41" s="124"/>
      <c r="G41" s="117"/>
      <c r="H41" s="113"/>
      <c r="I41" s="120"/>
      <c r="J41" s="118">
        <f t="shared" si="7"/>
        <v>0</v>
      </c>
      <c r="K41" s="58" t="str">
        <f t="shared" si="8"/>
        <v/>
      </c>
      <c r="L41" s="64" t="str">
        <f t="shared" si="9"/>
        <v>-</v>
      </c>
      <c r="M41" s="64" t="str">
        <f t="shared" si="10"/>
        <v>-</v>
      </c>
      <c r="N41" s="64" t="str">
        <f t="shared" si="11"/>
        <v>-</v>
      </c>
      <c r="O41" s="64"/>
      <c r="P41" s="5"/>
      <c r="Q41" s="64" t="str">
        <f t="shared" si="12"/>
        <v>-</v>
      </c>
    </row>
    <row r="42" spans="1:17" s="4" customFormat="1" ht="15" customHeight="1" x14ac:dyDescent="0.3">
      <c r="A42" s="125"/>
      <c r="B42" s="115"/>
      <c r="C42" s="115"/>
      <c r="D42" s="109"/>
      <c r="E42" s="116"/>
      <c r="F42" s="124"/>
      <c r="G42" s="117"/>
      <c r="H42" s="113"/>
      <c r="I42" s="120"/>
      <c r="J42" s="118"/>
      <c r="K42" s="58"/>
      <c r="L42" s="64" t="str">
        <f t="shared" si="9"/>
        <v>-</v>
      </c>
      <c r="M42" s="64" t="str">
        <f t="shared" si="10"/>
        <v>-</v>
      </c>
      <c r="N42" s="64" t="str">
        <f t="shared" si="11"/>
        <v>-</v>
      </c>
      <c r="O42" s="64"/>
      <c r="P42" s="5"/>
      <c r="Q42" s="64" t="str">
        <f t="shared" si="12"/>
        <v>-</v>
      </c>
    </row>
    <row r="43" spans="1:17" s="4" customFormat="1" ht="15" customHeight="1" x14ac:dyDescent="0.3">
      <c r="A43" s="67" t="s">
        <v>226</v>
      </c>
      <c r="B43" s="24" t="s">
        <v>212</v>
      </c>
      <c r="C43" s="115"/>
      <c r="D43" s="109">
        <v>1</v>
      </c>
      <c r="E43" s="116"/>
      <c r="F43" s="124"/>
      <c r="G43" s="117"/>
      <c r="H43" s="113"/>
      <c r="I43" s="120"/>
      <c r="J43" s="118">
        <f>G43*E43*D43</f>
        <v>0</v>
      </c>
      <c r="K43" s="58" t="str">
        <f>IF(E43&lt;&gt;0,IF(F43="","Define unit!",""),"")</f>
        <v/>
      </c>
      <c r="L43" s="64" t="str">
        <f t="shared" si="9"/>
        <v>-</v>
      </c>
      <c r="M43" s="64" t="str">
        <f t="shared" si="10"/>
        <v>-</v>
      </c>
      <c r="N43" s="64" t="str">
        <f t="shared" si="11"/>
        <v>-</v>
      </c>
      <c r="O43" s="64"/>
      <c r="P43" s="5"/>
      <c r="Q43" s="64" t="str">
        <f>IF(H43="Yes",J43,"-")</f>
        <v>-</v>
      </c>
    </row>
    <row r="44" spans="1:17" s="4" customFormat="1" ht="15" customHeight="1" x14ac:dyDescent="0.25">
      <c r="A44" s="67" t="s">
        <v>227</v>
      </c>
      <c r="B44" s="24" t="s">
        <v>96</v>
      </c>
      <c r="C44" s="115"/>
      <c r="D44" s="109">
        <v>1</v>
      </c>
      <c r="E44" s="116"/>
      <c r="F44" s="124"/>
      <c r="G44" s="117"/>
      <c r="H44" s="113"/>
      <c r="I44" s="120"/>
      <c r="J44" s="118">
        <f>G44*E44*D44</f>
        <v>0</v>
      </c>
      <c r="K44" s="58" t="str">
        <f>IF(E44&lt;&gt;0,IF(F44="","Define unit!",""),"")</f>
        <v/>
      </c>
      <c r="L44" s="64" t="str">
        <f t="shared" si="9"/>
        <v>-</v>
      </c>
      <c r="M44" s="64" t="str">
        <f t="shared" si="10"/>
        <v>-</v>
      </c>
      <c r="N44" s="64" t="str">
        <f t="shared" si="11"/>
        <v>-</v>
      </c>
      <c r="O44" s="64"/>
      <c r="Q44" s="64" t="str">
        <f>IF(H44="Yes",J44,"-")</f>
        <v>-</v>
      </c>
    </row>
    <row r="45" spans="1:17" s="4" customFormat="1" ht="15" customHeight="1" x14ac:dyDescent="0.25">
      <c r="A45" s="67" t="s">
        <v>228</v>
      </c>
      <c r="B45" s="24" t="s">
        <v>155</v>
      </c>
      <c r="C45" s="115"/>
      <c r="D45" s="109">
        <v>1</v>
      </c>
      <c r="E45" s="116"/>
      <c r="F45" s="124"/>
      <c r="G45" s="117"/>
      <c r="H45" s="113"/>
      <c r="I45" s="120"/>
      <c r="J45" s="118">
        <f t="shared" si="7"/>
        <v>0</v>
      </c>
      <c r="K45" s="58" t="str">
        <f>IF(E45&lt;&gt;0,IF(F45="","Define unit!",""),"")</f>
        <v/>
      </c>
      <c r="L45" s="64" t="str">
        <f t="shared" si="9"/>
        <v>-</v>
      </c>
      <c r="M45" s="64" t="str">
        <f t="shared" si="10"/>
        <v>-</v>
      </c>
      <c r="N45" s="64" t="str">
        <f t="shared" si="11"/>
        <v>-</v>
      </c>
      <c r="O45" s="64"/>
      <c r="Q45" s="64" t="str">
        <f t="shared" si="12"/>
        <v>-</v>
      </c>
    </row>
    <row r="46" spans="1:17" s="2" customFormat="1" ht="15" customHeight="1" x14ac:dyDescent="0.35">
      <c r="A46" s="40" t="s">
        <v>46</v>
      </c>
      <c r="B46" s="41" t="s">
        <v>229</v>
      </c>
      <c r="C46" s="41"/>
      <c r="D46" s="207"/>
      <c r="E46" s="208"/>
      <c r="F46" s="208"/>
      <c r="G46" s="208"/>
      <c r="H46" s="209"/>
      <c r="I46" s="151"/>
      <c r="J46" s="36">
        <f>SUM(J36:J45)</f>
        <v>0</v>
      </c>
      <c r="K46" s="58"/>
      <c r="L46" s="65">
        <f>SUM(L36:L45)</f>
        <v>0</v>
      </c>
      <c r="M46" s="65">
        <f>SUM(M36:M45)</f>
        <v>0</v>
      </c>
      <c r="N46" s="65">
        <f>SUM(N36:N45)</f>
        <v>0</v>
      </c>
      <c r="O46" s="65"/>
      <c r="P46" s="4"/>
      <c r="Q46" s="65">
        <f>SUM(Q36:Q45)</f>
        <v>0</v>
      </c>
    </row>
    <row r="47" spans="1:17" s="2" customFormat="1" ht="15" customHeight="1" x14ac:dyDescent="0.35">
      <c r="A47" s="49"/>
      <c r="B47" s="158"/>
      <c r="C47" s="158"/>
      <c r="D47" s="150"/>
      <c r="E47" s="150"/>
      <c r="F47" s="150"/>
      <c r="G47" s="150"/>
      <c r="H47" s="150"/>
      <c r="I47" s="150"/>
      <c r="J47" s="69"/>
      <c r="K47" s="58"/>
      <c r="L47"/>
      <c r="M47"/>
      <c r="N47"/>
      <c r="O47"/>
      <c r="P47"/>
      <c r="Q47" s="88"/>
    </row>
    <row r="48" spans="1:17" s="6" customFormat="1" ht="15" customHeight="1" x14ac:dyDescent="0.35">
      <c r="A48" s="40" t="s">
        <v>48</v>
      </c>
      <c r="B48" s="163" t="s">
        <v>230</v>
      </c>
      <c r="C48" s="158"/>
      <c r="D48" s="43"/>
      <c r="E48" s="43"/>
      <c r="F48" s="43"/>
      <c r="G48" s="43"/>
      <c r="H48" s="43"/>
      <c r="I48" s="43"/>
      <c r="J48" s="44"/>
      <c r="K48" s="58"/>
      <c r="P48"/>
      <c r="Q48" s="88"/>
    </row>
    <row r="49" spans="1:17" ht="15" customHeight="1" x14ac:dyDescent="0.35">
      <c r="A49" s="197" t="s">
        <v>73</v>
      </c>
      <c r="B49" s="197" t="s">
        <v>74</v>
      </c>
      <c r="C49" s="197" t="s">
        <v>75</v>
      </c>
      <c r="D49" s="54" t="s">
        <v>76</v>
      </c>
      <c r="E49" s="201" t="s">
        <v>77</v>
      </c>
      <c r="F49" s="202"/>
      <c r="G49" s="33" t="s">
        <v>78</v>
      </c>
      <c r="H49" s="161" t="s">
        <v>79</v>
      </c>
      <c r="I49" s="156" t="s">
        <v>80</v>
      </c>
      <c r="J49" s="205" t="s">
        <v>27</v>
      </c>
      <c r="L49" s="203" t="s">
        <v>81</v>
      </c>
      <c r="M49" s="219"/>
      <c r="N49" s="219"/>
      <c r="O49" s="204"/>
      <c r="Q49" s="89" t="s">
        <v>82</v>
      </c>
    </row>
    <row r="50" spans="1:17" ht="15" customHeight="1" x14ac:dyDescent="0.35">
      <c r="A50" s="198"/>
      <c r="B50" s="198"/>
      <c r="C50" s="198"/>
      <c r="D50" s="54" t="s">
        <v>83</v>
      </c>
      <c r="E50" s="203" t="s">
        <v>84</v>
      </c>
      <c r="F50" s="204"/>
      <c r="G50" s="35" t="s">
        <v>85</v>
      </c>
      <c r="H50" s="159"/>
      <c r="I50" s="53" t="s">
        <v>86</v>
      </c>
      <c r="J50" s="206"/>
      <c r="L50" s="35" t="s">
        <v>29</v>
      </c>
      <c r="M50" s="35" t="s">
        <v>30</v>
      </c>
      <c r="N50" s="35" t="s">
        <v>31</v>
      </c>
      <c r="O50" s="35" t="s">
        <v>32</v>
      </c>
      <c r="P50" s="5"/>
      <c r="Q50" s="90"/>
    </row>
    <row r="51" spans="1:17" s="5" customFormat="1" ht="15" customHeight="1" x14ac:dyDescent="0.3">
      <c r="A51" s="68" t="s">
        <v>231</v>
      </c>
      <c r="B51" s="24" t="s">
        <v>232</v>
      </c>
      <c r="C51" s="115"/>
      <c r="D51" s="109">
        <v>1</v>
      </c>
      <c r="E51" s="116"/>
      <c r="F51" s="124"/>
      <c r="G51" s="117"/>
      <c r="H51" s="113"/>
      <c r="I51" s="120"/>
      <c r="J51" s="118">
        <f t="shared" ref="J51:J59" si="13">G51*E51*D51</f>
        <v>0</v>
      </c>
      <c r="K51" s="58" t="str">
        <f t="shared" ref="K51:K59" si="14">IF(E51&lt;&gt;0,IF(F51="","Define unit!",""),"")</f>
        <v/>
      </c>
      <c r="L51" s="64" t="str">
        <f t="shared" ref="L51:L56" si="15">IF(I51="Digital Media",J51,"-")</f>
        <v>-</v>
      </c>
      <c r="M51" s="64" t="str">
        <f t="shared" ref="M51:M56" si="16">IF(I51="Game",J51,"-")</f>
        <v>-</v>
      </c>
      <c r="N51" s="64" t="str">
        <f t="shared" ref="N51:N56" si="17">IF(I51="Video [linear]",J51,"-")</f>
        <v>-</v>
      </c>
      <c r="O51" s="64"/>
      <c r="P51" s="4"/>
      <c r="Q51" s="64" t="str">
        <f t="shared" ref="Q51:Q59" si="18">IF(H51="Yes",J51,"-")</f>
        <v>-</v>
      </c>
    </row>
    <row r="52" spans="1:17" s="5" customFormat="1" ht="15" customHeight="1" x14ac:dyDescent="0.3">
      <c r="A52" s="68" t="s">
        <v>233</v>
      </c>
      <c r="B52" s="24" t="s">
        <v>234</v>
      </c>
      <c r="C52" s="115"/>
      <c r="D52" s="109">
        <v>1</v>
      </c>
      <c r="E52" s="116"/>
      <c r="F52" s="124"/>
      <c r="G52" s="117"/>
      <c r="H52" s="113"/>
      <c r="I52" s="120"/>
      <c r="J52" s="118">
        <f>G52*E52*D52</f>
        <v>0</v>
      </c>
      <c r="K52" s="58" t="str">
        <f t="shared" si="14"/>
        <v/>
      </c>
      <c r="L52" s="64" t="str">
        <f t="shared" si="15"/>
        <v>-</v>
      </c>
      <c r="M52" s="64" t="str">
        <f t="shared" si="16"/>
        <v>-</v>
      </c>
      <c r="N52" s="64" t="str">
        <f t="shared" si="17"/>
        <v>-</v>
      </c>
      <c r="O52" s="64"/>
      <c r="P52" s="6"/>
      <c r="Q52" s="64" t="str">
        <f t="shared" si="18"/>
        <v>-</v>
      </c>
    </row>
    <row r="53" spans="1:17" s="5" customFormat="1" ht="15" customHeight="1" x14ac:dyDescent="0.3">
      <c r="A53" s="68" t="s">
        <v>235</v>
      </c>
      <c r="B53" s="24" t="s">
        <v>236</v>
      </c>
      <c r="C53" s="115"/>
      <c r="D53" s="109">
        <v>1</v>
      </c>
      <c r="E53" s="116"/>
      <c r="F53" s="124"/>
      <c r="G53" s="117"/>
      <c r="H53" s="113"/>
      <c r="I53" s="120"/>
      <c r="J53" s="118">
        <f t="shared" si="13"/>
        <v>0</v>
      </c>
      <c r="K53" s="58" t="str">
        <f t="shared" si="14"/>
        <v/>
      </c>
      <c r="L53" s="64" t="str">
        <f t="shared" si="15"/>
        <v>-</v>
      </c>
      <c r="M53" s="64" t="str">
        <f t="shared" si="16"/>
        <v>-</v>
      </c>
      <c r="N53" s="64" t="str">
        <f t="shared" si="17"/>
        <v>-</v>
      </c>
      <c r="O53" s="64"/>
      <c r="Q53" s="64" t="str">
        <f t="shared" si="18"/>
        <v>-</v>
      </c>
    </row>
    <row r="54" spans="1:17" ht="15" customHeight="1" x14ac:dyDescent="0.35">
      <c r="A54" s="66" t="s">
        <v>237</v>
      </c>
      <c r="B54" s="24" t="s">
        <v>238</v>
      </c>
      <c r="C54" s="115"/>
      <c r="D54" s="109">
        <v>1</v>
      </c>
      <c r="E54" s="116"/>
      <c r="F54" s="124"/>
      <c r="G54" s="117"/>
      <c r="H54" s="113"/>
      <c r="I54" s="120"/>
      <c r="J54" s="118">
        <f t="shared" si="13"/>
        <v>0</v>
      </c>
      <c r="K54" s="58" t="str">
        <f t="shared" si="14"/>
        <v/>
      </c>
      <c r="L54" s="64" t="str">
        <f t="shared" si="15"/>
        <v>-</v>
      </c>
      <c r="M54" s="64" t="str">
        <f t="shared" si="16"/>
        <v>-</v>
      </c>
      <c r="N54" s="64" t="str">
        <f t="shared" si="17"/>
        <v>-</v>
      </c>
      <c r="O54" s="64"/>
      <c r="Q54" s="64" t="str">
        <f t="shared" si="18"/>
        <v>-</v>
      </c>
    </row>
    <row r="55" spans="1:17" ht="15" customHeight="1" x14ac:dyDescent="0.35">
      <c r="A55" s="66" t="s">
        <v>231</v>
      </c>
      <c r="B55" s="24" t="s">
        <v>239</v>
      </c>
      <c r="C55" s="115"/>
      <c r="D55" s="109">
        <v>1</v>
      </c>
      <c r="E55" s="116"/>
      <c r="F55" s="124"/>
      <c r="G55" s="117"/>
      <c r="H55" s="113"/>
      <c r="I55" s="120"/>
      <c r="J55" s="118">
        <f t="shared" si="13"/>
        <v>0</v>
      </c>
      <c r="K55" s="58" t="str">
        <f t="shared" si="14"/>
        <v/>
      </c>
      <c r="L55" s="64" t="str">
        <f t="shared" si="15"/>
        <v>-</v>
      </c>
      <c r="M55" s="64" t="str">
        <f t="shared" si="16"/>
        <v>-</v>
      </c>
      <c r="N55" s="64" t="str">
        <f t="shared" si="17"/>
        <v>-</v>
      </c>
      <c r="O55" s="64"/>
      <c r="Q55" s="64" t="str">
        <f t="shared" si="18"/>
        <v>-</v>
      </c>
    </row>
    <row r="56" spans="1:17" ht="15" customHeight="1" x14ac:dyDescent="0.35">
      <c r="A56" s="66" t="s">
        <v>240</v>
      </c>
      <c r="B56" s="24" t="s">
        <v>241</v>
      </c>
      <c r="C56" s="115"/>
      <c r="D56" s="109">
        <v>1</v>
      </c>
      <c r="E56" s="116"/>
      <c r="F56" s="124"/>
      <c r="G56" s="117"/>
      <c r="H56" s="113"/>
      <c r="I56" s="120"/>
      <c r="J56" s="118">
        <f t="shared" si="13"/>
        <v>0</v>
      </c>
      <c r="K56" s="58" t="str">
        <f t="shared" si="14"/>
        <v/>
      </c>
      <c r="L56" s="64" t="str">
        <f t="shared" si="15"/>
        <v>-</v>
      </c>
      <c r="M56" s="64" t="str">
        <f t="shared" si="16"/>
        <v>-</v>
      </c>
      <c r="N56" s="64" t="str">
        <f t="shared" si="17"/>
        <v>-</v>
      </c>
      <c r="O56" s="64"/>
      <c r="Q56" s="64" t="str">
        <f t="shared" si="18"/>
        <v>-</v>
      </c>
    </row>
    <row r="57" spans="1:17" ht="15" customHeight="1" x14ac:dyDescent="0.35">
      <c r="A57" s="119"/>
      <c r="B57" s="122"/>
      <c r="C57" s="115"/>
      <c r="D57" s="109"/>
      <c r="E57" s="116"/>
      <c r="F57" s="124"/>
      <c r="G57" s="117"/>
      <c r="H57" s="113"/>
      <c r="I57" s="120"/>
      <c r="J57" s="118"/>
      <c r="L57" s="64" t="str">
        <f t="shared" ref="L57" si="19">IF(I57="Digital Media",J57,"-")</f>
        <v>-</v>
      </c>
      <c r="M57" s="64" t="str">
        <f t="shared" ref="M57" si="20">IF(I57="Game",J57,"-")</f>
        <v>-</v>
      </c>
      <c r="N57" s="64" t="str">
        <f t="shared" ref="N57" si="21">IF(I57="Video [linear]",J57,"-")</f>
        <v>-</v>
      </c>
      <c r="O57" s="64"/>
      <c r="Q57" s="64" t="str">
        <f t="shared" si="18"/>
        <v>-</v>
      </c>
    </row>
    <row r="58" spans="1:17" s="4" customFormat="1" ht="15" customHeight="1" x14ac:dyDescent="0.35">
      <c r="A58" s="67" t="s">
        <v>242</v>
      </c>
      <c r="B58" s="24" t="s">
        <v>96</v>
      </c>
      <c r="C58" s="115"/>
      <c r="D58" s="109">
        <v>1</v>
      </c>
      <c r="E58" s="116"/>
      <c r="F58" s="124"/>
      <c r="G58" s="117"/>
      <c r="H58" s="113"/>
      <c r="I58" s="120"/>
      <c r="J58" s="118">
        <f t="shared" si="13"/>
        <v>0</v>
      </c>
      <c r="K58" s="58" t="str">
        <f t="shared" si="14"/>
        <v/>
      </c>
      <c r="L58" s="64" t="str">
        <f>IF(I58="Digital Media",J58,"-")</f>
        <v>-</v>
      </c>
      <c r="M58" s="64" t="str">
        <f>IF(I58="Game",J58,"-")</f>
        <v>-</v>
      </c>
      <c r="N58" s="64" t="str">
        <f>IF(I58="Video [linear]",J58,"-")</f>
        <v>-</v>
      </c>
      <c r="O58" s="64"/>
      <c r="P58"/>
      <c r="Q58" s="64" t="str">
        <f t="shared" si="18"/>
        <v>-</v>
      </c>
    </row>
    <row r="59" spans="1:17" s="4" customFormat="1" ht="15" customHeight="1" x14ac:dyDescent="0.35">
      <c r="A59" s="67" t="s">
        <v>243</v>
      </c>
      <c r="B59" s="24" t="s">
        <v>155</v>
      </c>
      <c r="C59" s="115"/>
      <c r="D59" s="109">
        <v>1</v>
      </c>
      <c r="E59" s="116"/>
      <c r="F59" s="124"/>
      <c r="G59" s="117"/>
      <c r="H59" s="113"/>
      <c r="I59" s="120"/>
      <c r="J59" s="118">
        <f t="shared" si="13"/>
        <v>0</v>
      </c>
      <c r="K59" s="58" t="str">
        <f t="shared" si="14"/>
        <v/>
      </c>
      <c r="L59" s="64" t="str">
        <f>IF(I59="Digital Media",J59,"-")</f>
        <v>-</v>
      </c>
      <c r="M59" s="64" t="str">
        <f>IF(I59="Game",J59,"-")</f>
        <v>-</v>
      </c>
      <c r="N59" s="64" t="str">
        <f>IF(I59="Video [linear]",J59,"-")</f>
        <v>-</v>
      </c>
      <c r="O59" s="64"/>
      <c r="P59"/>
      <c r="Q59" s="64" t="str">
        <f t="shared" si="18"/>
        <v>-</v>
      </c>
    </row>
    <row r="60" spans="1:17" s="2" customFormat="1" ht="15" customHeight="1" x14ac:dyDescent="0.35">
      <c r="A60" s="40" t="s">
        <v>48</v>
      </c>
      <c r="B60" s="41" t="s">
        <v>244</v>
      </c>
      <c r="C60" s="41"/>
      <c r="D60" s="207"/>
      <c r="E60" s="208"/>
      <c r="F60" s="208"/>
      <c r="G60" s="208"/>
      <c r="H60" s="209"/>
      <c r="I60" s="151"/>
      <c r="J60" s="36">
        <f>SUM(J51:J59)</f>
        <v>0</v>
      </c>
      <c r="K60" s="58"/>
      <c r="L60" s="65">
        <f>SUM(L51:L59)</f>
        <v>0</v>
      </c>
      <c r="M60" s="65">
        <f>SUM(M51:M59)</f>
        <v>0</v>
      </c>
      <c r="N60" s="65">
        <f>SUM(N51:N59)</f>
        <v>0</v>
      </c>
      <c r="O60" s="65"/>
      <c r="P60"/>
      <c r="Q60" s="65">
        <f>SUM(Q51:Q59)</f>
        <v>0</v>
      </c>
    </row>
    <row r="61" spans="1:17" s="2" customFormat="1" ht="15" customHeight="1" x14ac:dyDescent="0.35">
      <c r="A61" s="49"/>
      <c r="B61" s="158"/>
      <c r="C61" s="158"/>
      <c r="D61" s="150"/>
      <c r="E61" s="150"/>
      <c r="F61" s="150"/>
      <c r="G61" s="150"/>
      <c r="H61" s="150"/>
      <c r="I61" s="150"/>
      <c r="J61" s="69"/>
      <c r="K61" s="58"/>
      <c r="L61"/>
      <c r="M61"/>
      <c r="N61"/>
      <c r="P61"/>
      <c r="Q61" s="87"/>
    </row>
    <row r="62" spans="1:17" s="6" customFormat="1" ht="15" customHeight="1" x14ac:dyDescent="0.35">
      <c r="A62" s="40" t="s">
        <v>53</v>
      </c>
      <c r="B62" s="163" t="s">
        <v>245</v>
      </c>
      <c r="C62" s="158"/>
      <c r="D62" s="43"/>
      <c r="E62" s="43"/>
      <c r="F62" s="43"/>
      <c r="G62" s="43"/>
      <c r="H62" s="43"/>
      <c r="I62" s="43"/>
      <c r="J62" s="44"/>
      <c r="K62" s="58"/>
      <c r="P62"/>
      <c r="Q62" s="87"/>
    </row>
    <row r="63" spans="1:17" ht="15" customHeight="1" x14ac:dyDescent="0.35">
      <c r="A63" s="197" t="s">
        <v>73</v>
      </c>
      <c r="B63" s="224" t="s">
        <v>74</v>
      </c>
      <c r="C63" s="197" t="s">
        <v>75</v>
      </c>
      <c r="D63" s="54" t="s">
        <v>76</v>
      </c>
      <c r="E63" s="201" t="s">
        <v>77</v>
      </c>
      <c r="F63" s="202"/>
      <c r="G63" s="33" t="s">
        <v>78</v>
      </c>
      <c r="H63" s="161" t="s">
        <v>79</v>
      </c>
      <c r="I63" s="156" t="s">
        <v>80</v>
      </c>
      <c r="J63" s="205" t="s">
        <v>27</v>
      </c>
      <c r="L63" s="203" t="s">
        <v>81</v>
      </c>
      <c r="M63" s="219"/>
      <c r="N63" s="219"/>
      <c r="O63" s="204"/>
      <c r="P63" s="5"/>
      <c r="Q63" s="89" t="s">
        <v>82</v>
      </c>
    </row>
    <row r="64" spans="1:17" ht="15" customHeight="1" x14ac:dyDescent="0.35">
      <c r="A64" s="198"/>
      <c r="B64" s="225"/>
      <c r="C64" s="198"/>
      <c r="D64" s="54" t="s">
        <v>83</v>
      </c>
      <c r="E64" s="203" t="s">
        <v>84</v>
      </c>
      <c r="F64" s="204"/>
      <c r="G64" s="35" t="s">
        <v>85</v>
      </c>
      <c r="H64" s="159"/>
      <c r="I64" s="53" t="s">
        <v>86</v>
      </c>
      <c r="J64" s="206"/>
      <c r="L64" s="35" t="s">
        <v>29</v>
      </c>
      <c r="M64" s="35" t="s">
        <v>30</v>
      </c>
      <c r="N64" s="35" t="s">
        <v>31</v>
      </c>
      <c r="O64" s="35" t="s">
        <v>32</v>
      </c>
      <c r="P64" s="5"/>
      <c r="Q64" s="90"/>
    </row>
    <row r="65" spans="1:17" s="5" customFormat="1" ht="15" customHeight="1" x14ac:dyDescent="0.3">
      <c r="A65" s="67" t="s">
        <v>246</v>
      </c>
      <c r="B65" s="24" t="s">
        <v>247</v>
      </c>
      <c r="C65" s="115"/>
      <c r="D65" s="109">
        <v>1</v>
      </c>
      <c r="E65" s="116"/>
      <c r="F65" s="124"/>
      <c r="G65" s="117"/>
      <c r="H65" s="113"/>
      <c r="I65" s="120"/>
      <c r="J65" s="118">
        <f>G65*E65*D65</f>
        <v>0</v>
      </c>
      <c r="K65" s="58" t="str">
        <f>IF(E65&lt;&gt;0,IF(F65="","Define unit!",""),"")</f>
        <v/>
      </c>
      <c r="L65" s="64" t="str">
        <f t="shared" ref="L65:L80" si="22">IF(I65="Digital Media",J65,"-")</f>
        <v>-</v>
      </c>
      <c r="M65" s="64" t="str">
        <f t="shared" ref="M65:M80" si="23">IF(I65="Game",J65,"-")</f>
        <v>-</v>
      </c>
      <c r="N65" s="64" t="str">
        <f t="shared" ref="N65:N80" si="24">IF(I65="Video [linear]",J65,"-")</f>
        <v>-</v>
      </c>
      <c r="O65" s="64"/>
      <c r="Q65" s="64" t="str">
        <f t="shared" ref="Q65:Q80" si="25">IF(H65="Yes",J65,"-")</f>
        <v>-</v>
      </c>
    </row>
    <row r="66" spans="1:17" s="5" customFormat="1" ht="15" customHeight="1" x14ac:dyDescent="0.3">
      <c r="A66" s="68" t="s">
        <v>248</v>
      </c>
      <c r="B66" s="24" t="s">
        <v>249</v>
      </c>
      <c r="C66" s="115"/>
      <c r="D66" s="109">
        <v>1</v>
      </c>
      <c r="E66" s="116"/>
      <c r="F66" s="124"/>
      <c r="G66" s="117"/>
      <c r="H66" s="113"/>
      <c r="I66" s="120"/>
      <c r="J66" s="118">
        <f t="shared" ref="J66:J80" si="26">G66*E66*D66</f>
        <v>0</v>
      </c>
      <c r="K66" s="58" t="str">
        <f t="shared" ref="K66:K80" si="27">IF(E66&lt;&gt;0,IF(F66="","Define unit!",""),"")</f>
        <v/>
      </c>
      <c r="L66" s="64" t="str">
        <f t="shared" si="22"/>
        <v>-</v>
      </c>
      <c r="M66" s="64" t="str">
        <f t="shared" si="23"/>
        <v>-</v>
      </c>
      <c r="N66" s="64" t="str">
        <f t="shared" si="24"/>
        <v>-</v>
      </c>
      <c r="O66" s="64"/>
      <c r="Q66" s="64" t="str">
        <f t="shared" si="25"/>
        <v>-</v>
      </c>
    </row>
    <row r="67" spans="1:17" s="5" customFormat="1" ht="15" customHeight="1" x14ac:dyDescent="0.3">
      <c r="A67" s="68" t="s">
        <v>250</v>
      </c>
      <c r="B67" s="24" t="s">
        <v>251</v>
      </c>
      <c r="C67" s="115"/>
      <c r="D67" s="109">
        <v>1</v>
      </c>
      <c r="E67" s="116"/>
      <c r="F67" s="124"/>
      <c r="G67" s="117"/>
      <c r="H67" s="113"/>
      <c r="I67" s="120"/>
      <c r="J67" s="118">
        <f t="shared" si="26"/>
        <v>0</v>
      </c>
      <c r="K67" s="58" t="str">
        <f t="shared" si="27"/>
        <v/>
      </c>
      <c r="L67" s="64" t="str">
        <f t="shared" si="22"/>
        <v>-</v>
      </c>
      <c r="M67" s="64" t="str">
        <f t="shared" si="23"/>
        <v>-</v>
      </c>
      <c r="N67" s="64" t="str">
        <f t="shared" si="24"/>
        <v>-</v>
      </c>
      <c r="O67" s="64"/>
      <c r="Q67" s="64" t="str">
        <f t="shared" si="25"/>
        <v>-</v>
      </c>
    </row>
    <row r="68" spans="1:17" s="5" customFormat="1" ht="15" customHeight="1" x14ac:dyDescent="0.3">
      <c r="A68" s="67" t="s">
        <v>252</v>
      </c>
      <c r="B68" s="24" t="s">
        <v>253</v>
      </c>
      <c r="C68" s="115"/>
      <c r="D68" s="109">
        <v>1</v>
      </c>
      <c r="E68" s="116"/>
      <c r="F68" s="124"/>
      <c r="G68" s="117"/>
      <c r="H68" s="113"/>
      <c r="I68" s="120"/>
      <c r="J68" s="118">
        <f t="shared" si="26"/>
        <v>0</v>
      </c>
      <c r="K68" s="58" t="str">
        <f t="shared" si="27"/>
        <v/>
      </c>
      <c r="L68" s="64" t="str">
        <f t="shared" si="22"/>
        <v>-</v>
      </c>
      <c r="M68" s="64" t="str">
        <f t="shared" si="23"/>
        <v>-</v>
      </c>
      <c r="N68" s="64" t="str">
        <f t="shared" si="24"/>
        <v>-</v>
      </c>
      <c r="O68" s="64"/>
      <c r="P68" s="4"/>
      <c r="Q68" s="64" t="str">
        <f t="shared" si="25"/>
        <v>-</v>
      </c>
    </row>
    <row r="69" spans="1:17" s="5" customFormat="1" ht="15" customHeight="1" x14ac:dyDescent="0.35">
      <c r="A69" s="67" t="s">
        <v>254</v>
      </c>
      <c r="B69" s="24" t="s">
        <v>255</v>
      </c>
      <c r="C69" s="115"/>
      <c r="D69" s="109">
        <v>1</v>
      </c>
      <c r="E69" s="116"/>
      <c r="F69" s="124"/>
      <c r="G69" s="117"/>
      <c r="H69" s="113"/>
      <c r="I69" s="120"/>
      <c r="J69" s="118">
        <f t="shared" si="26"/>
        <v>0</v>
      </c>
      <c r="K69" s="58" t="str">
        <f t="shared" si="27"/>
        <v/>
      </c>
      <c r="L69" s="64" t="str">
        <f t="shared" si="22"/>
        <v>-</v>
      </c>
      <c r="M69" s="64" t="str">
        <f t="shared" si="23"/>
        <v>-</v>
      </c>
      <c r="N69" s="64" t="str">
        <f t="shared" si="24"/>
        <v>-</v>
      </c>
      <c r="O69" s="64"/>
      <c r="P69" s="2"/>
      <c r="Q69" s="64" t="str">
        <f t="shared" si="25"/>
        <v>-</v>
      </c>
    </row>
    <row r="70" spans="1:17" s="4" customFormat="1" ht="15" customHeight="1" x14ac:dyDescent="0.35">
      <c r="A70" s="67" t="s">
        <v>256</v>
      </c>
      <c r="B70" s="24" t="s">
        <v>257</v>
      </c>
      <c r="C70" s="115"/>
      <c r="D70" s="109">
        <v>1</v>
      </c>
      <c r="E70" s="116"/>
      <c r="F70" s="124"/>
      <c r="G70" s="117"/>
      <c r="H70" s="113"/>
      <c r="I70" s="120"/>
      <c r="J70" s="118">
        <f t="shared" si="26"/>
        <v>0</v>
      </c>
      <c r="K70" s="58" t="str">
        <f t="shared" si="27"/>
        <v/>
      </c>
      <c r="L70" s="64" t="str">
        <f t="shared" si="22"/>
        <v>-</v>
      </c>
      <c r="M70" s="64" t="str">
        <f t="shared" si="23"/>
        <v>-</v>
      </c>
      <c r="N70" s="64" t="str">
        <f t="shared" si="24"/>
        <v>-</v>
      </c>
      <c r="O70" s="64"/>
      <c r="P70"/>
      <c r="Q70" s="64" t="str">
        <f t="shared" si="25"/>
        <v>-</v>
      </c>
    </row>
    <row r="71" spans="1:17" s="5" customFormat="1" ht="15" customHeight="1" x14ac:dyDescent="0.35">
      <c r="A71" s="66" t="s">
        <v>258</v>
      </c>
      <c r="B71" s="148" t="s">
        <v>163</v>
      </c>
      <c r="C71" s="115"/>
      <c r="D71" s="109">
        <v>1</v>
      </c>
      <c r="E71" s="116"/>
      <c r="F71" s="124"/>
      <c r="G71" s="117"/>
      <c r="H71" s="113"/>
      <c r="I71" s="120"/>
      <c r="J71" s="118">
        <f t="shared" si="26"/>
        <v>0</v>
      </c>
      <c r="K71" s="58" t="str">
        <f t="shared" si="27"/>
        <v/>
      </c>
      <c r="L71" s="64" t="str">
        <f t="shared" si="22"/>
        <v>-</v>
      </c>
      <c r="M71" s="64" t="str">
        <f t="shared" si="23"/>
        <v>-</v>
      </c>
      <c r="N71" s="64" t="str">
        <f t="shared" si="24"/>
        <v>-</v>
      </c>
      <c r="O71" s="64"/>
      <c r="P71" s="2"/>
      <c r="Q71" s="64" t="str">
        <f t="shared" si="25"/>
        <v>-</v>
      </c>
    </row>
    <row r="72" spans="1:17" s="5" customFormat="1" ht="15" customHeight="1" x14ac:dyDescent="0.35">
      <c r="A72" s="66"/>
      <c r="B72" s="24" t="s">
        <v>259</v>
      </c>
      <c r="C72" s="115"/>
      <c r="D72" s="109">
        <v>1</v>
      </c>
      <c r="E72" s="116"/>
      <c r="F72" s="124"/>
      <c r="G72" s="117"/>
      <c r="H72" s="113"/>
      <c r="I72" s="120"/>
      <c r="J72" s="118">
        <f t="shared" si="26"/>
        <v>0</v>
      </c>
      <c r="K72" s="58" t="str">
        <f t="shared" si="27"/>
        <v/>
      </c>
      <c r="L72" s="64" t="str">
        <f t="shared" si="22"/>
        <v>-</v>
      </c>
      <c r="M72" s="64" t="str">
        <f t="shared" si="23"/>
        <v>-</v>
      </c>
      <c r="N72" s="64" t="str">
        <f t="shared" si="24"/>
        <v>-</v>
      </c>
      <c r="O72" s="64"/>
      <c r="P72"/>
      <c r="Q72" s="64" t="str">
        <f t="shared" si="25"/>
        <v>-</v>
      </c>
    </row>
    <row r="73" spans="1:17" s="5" customFormat="1" ht="15" customHeight="1" x14ac:dyDescent="0.35">
      <c r="A73" s="119"/>
      <c r="B73" s="126"/>
      <c r="C73" s="115"/>
      <c r="D73" s="109">
        <v>1</v>
      </c>
      <c r="E73" s="116"/>
      <c r="F73" s="124"/>
      <c r="G73" s="117"/>
      <c r="H73" s="113"/>
      <c r="I73" s="120"/>
      <c r="J73" s="118">
        <f t="shared" si="26"/>
        <v>0</v>
      </c>
      <c r="K73" s="58" t="str">
        <f t="shared" si="27"/>
        <v/>
      </c>
      <c r="L73" s="64" t="str">
        <f t="shared" si="22"/>
        <v>-</v>
      </c>
      <c r="M73" s="64" t="str">
        <f t="shared" si="23"/>
        <v>-</v>
      </c>
      <c r="N73" s="64" t="str">
        <f t="shared" si="24"/>
        <v>-</v>
      </c>
      <c r="O73" s="64"/>
      <c r="P73"/>
      <c r="Q73" s="64" t="str">
        <f t="shared" si="25"/>
        <v>-</v>
      </c>
    </row>
    <row r="74" spans="1:17" s="7" customFormat="1" ht="15" customHeight="1" x14ac:dyDescent="0.35">
      <c r="A74" s="66" t="s">
        <v>260</v>
      </c>
      <c r="B74" s="24" t="s">
        <v>165</v>
      </c>
      <c r="C74" s="115"/>
      <c r="D74" s="109">
        <v>1</v>
      </c>
      <c r="E74" s="116"/>
      <c r="F74" s="124"/>
      <c r="G74" s="117"/>
      <c r="H74" s="113"/>
      <c r="I74" s="120"/>
      <c r="J74" s="118">
        <f t="shared" si="26"/>
        <v>0</v>
      </c>
      <c r="K74" s="58" t="str">
        <f t="shared" si="27"/>
        <v/>
      </c>
      <c r="L74" s="64" t="str">
        <f t="shared" si="22"/>
        <v>-</v>
      </c>
      <c r="M74" s="64" t="str">
        <f t="shared" si="23"/>
        <v>-</v>
      </c>
      <c r="N74" s="64" t="str">
        <f t="shared" si="24"/>
        <v>-</v>
      </c>
      <c r="O74" s="64"/>
      <c r="P74"/>
      <c r="Q74" s="64" t="str">
        <f t="shared" si="25"/>
        <v>-</v>
      </c>
    </row>
    <row r="75" spans="1:17" s="7" customFormat="1" ht="15" customHeight="1" x14ac:dyDescent="0.3">
      <c r="A75" s="66"/>
      <c r="B75" s="24" t="s">
        <v>259</v>
      </c>
      <c r="C75" s="115"/>
      <c r="D75" s="109">
        <v>1</v>
      </c>
      <c r="E75" s="116"/>
      <c r="F75" s="124"/>
      <c r="G75" s="117"/>
      <c r="H75" s="113"/>
      <c r="I75" s="120"/>
      <c r="J75" s="118">
        <f t="shared" si="26"/>
        <v>0</v>
      </c>
      <c r="K75" s="58" t="str">
        <f t="shared" si="27"/>
        <v/>
      </c>
      <c r="L75" s="64" t="str">
        <f t="shared" si="22"/>
        <v>-</v>
      </c>
      <c r="M75" s="64" t="str">
        <f t="shared" si="23"/>
        <v>-</v>
      </c>
      <c r="N75" s="64" t="str">
        <f t="shared" si="24"/>
        <v>-</v>
      </c>
      <c r="O75" s="64"/>
      <c r="P75" s="5"/>
      <c r="Q75" s="64" t="str">
        <f t="shared" si="25"/>
        <v>-</v>
      </c>
    </row>
    <row r="76" spans="1:17" s="7" customFormat="1" ht="15" customHeight="1" x14ac:dyDescent="0.3">
      <c r="A76" s="119"/>
      <c r="B76" s="115"/>
      <c r="C76" s="115"/>
      <c r="D76" s="109">
        <v>1</v>
      </c>
      <c r="E76" s="116"/>
      <c r="F76" s="124"/>
      <c r="G76" s="117"/>
      <c r="H76" s="113"/>
      <c r="I76" s="120"/>
      <c r="J76" s="118">
        <f t="shared" si="26"/>
        <v>0</v>
      </c>
      <c r="K76" s="58" t="str">
        <f t="shared" si="27"/>
        <v/>
      </c>
      <c r="L76" s="64" t="str">
        <f t="shared" si="22"/>
        <v>-</v>
      </c>
      <c r="M76" s="64" t="str">
        <f t="shared" si="23"/>
        <v>-</v>
      </c>
      <c r="N76" s="64" t="str">
        <f t="shared" si="24"/>
        <v>-</v>
      </c>
      <c r="O76" s="64"/>
      <c r="P76" s="5"/>
      <c r="Q76" s="64" t="str">
        <f t="shared" si="25"/>
        <v>-</v>
      </c>
    </row>
    <row r="77" spans="1:17" s="7" customFormat="1" ht="15" customHeight="1" x14ac:dyDescent="0.3">
      <c r="A77" s="66" t="s">
        <v>261</v>
      </c>
      <c r="B77" s="24" t="s">
        <v>167</v>
      </c>
      <c r="C77" s="115"/>
      <c r="D77" s="109">
        <v>1</v>
      </c>
      <c r="E77" s="116"/>
      <c r="F77" s="124"/>
      <c r="G77" s="117"/>
      <c r="H77" s="113"/>
      <c r="I77" s="120"/>
      <c r="J77" s="118">
        <f t="shared" si="26"/>
        <v>0</v>
      </c>
      <c r="K77" s="58" t="str">
        <f t="shared" si="27"/>
        <v/>
      </c>
      <c r="L77" s="64" t="str">
        <f t="shared" si="22"/>
        <v>-</v>
      </c>
      <c r="M77" s="64" t="str">
        <f t="shared" si="23"/>
        <v>-</v>
      </c>
      <c r="N77" s="64" t="str">
        <f t="shared" si="24"/>
        <v>-</v>
      </c>
      <c r="O77" s="64"/>
      <c r="P77" s="5"/>
      <c r="Q77" s="64" t="str">
        <f t="shared" si="25"/>
        <v>-</v>
      </c>
    </row>
    <row r="78" spans="1:17" s="7" customFormat="1" ht="15" customHeight="1" x14ac:dyDescent="0.35">
      <c r="A78" s="66"/>
      <c r="B78" s="24" t="s">
        <v>259</v>
      </c>
      <c r="C78" s="115"/>
      <c r="D78" s="109">
        <v>1</v>
      </c>
      <c r="E78" s="116"/>
      <c r="F78" s="124"/>
      <c r="G78" s="117"/>
      <c r="H78" s="113"/>
      <c r="I78" s="120"/>
      <c r="J78" s="118">
        <f t="shared" si="26"/>
        <v>0</v>
      </c>
      <c r="K78" s="58" t="str">
        <f t="shared" si="27"/>
        <v/>
      </c>
      <c r="L78" s="64" t="str">
        <f t="shared" si="22"/>
        <v>-</v>
      </c>
      <c r="M78" s="64" t="str">
        <f t="shared" si="23"/>
        <v>-</v>
      </c>
      <c r="N78" s="64" t="str">
        <f t="shared" si="24"/>
        <v>-</v>
      </c>
      <c r="O78" s="64"/>
      <c r="P78"/>
      <c r="Q78" s="64" t="str">
        <f t="shared" si="25"/>
        <v>-</v>
      </c>
    </row>
    <row r="79" spans="1:17" s="7" customFormat="1" ht="15" customHeight="1" x14ac:dyDescent="0.35">
      <c r="A79" s="119"/>
      <c r="B79" s="115"/>
      <c r="C79" s="115"/>
      <c r="D79" s="109">
        <v>1</v>
      </c>
      <c r="E79" s="116"/>
      <c r="F79" s="124"/>
      <c r="G79" s="117"/>
      <c r="H79" s="113"/>
      <c r="I79" s="120"/>
      <c r="J79" s="118">
        <f t="shared" si="26"/>
        <v>0</v>
      </c>
      <c r="K79" s="58" t="str">
        <f t="shared" si="27"/>
        <v/>
      </c>
      <c r="L79" s="64" t="str">
        <f t="shared" si="22"/>
        <v>-</v>
      </c>
      <c r="M79" s="64" t="str">
        <f t="shared" si="23"/>
        <v>-</v>
      </c>
      <c r="N79" s="64" t="str">
        <f t="shared" si="24"/>
        <v>-</v>
      </c>
      <c r="O79" s="64"/>
      <c r="P79"/>
      <c r="Q79" s="64" t="str">
        <f t="shared" si="25"/>
        <v>-</v>
      </c>
    </row>
    <row r="80" spans="1:17" s="4" customFormat="1" ht="15" customHeight="1" x14ac:dyDescent="0.35">
      <c r="A80" s="67" t="s">
        <v>262</v>
      </c>
      <c r="B80" s="24" t="s">
        <v>155</v>
      </c>
      <c r="C80" s="115"/>
      <c r="D80" s="109">
        <v>1</v>
      </c>
      <c r="E80" s="116"/>
      <c r="F80" s="124"/>
      <c r="G80" s="117"/>
      <c r="H80" s="113"/>
      <c r="I80" s="120"/>
      <c r="J80" s="118">
        <f t="shared" si="26"/>
        <v>0</v>
      </c>
      <c r="K80" s="58" t="str">
        <f t="shared" si="27"/>
        <v/>
      </c>
      <c r="L80" s="64" t="str">
        <f t="shared" si="22"/>
        <v>-</v>
      </c>
      <c r="M80" s="64" t="str">
        <f t="shared" si="23"/>
        <v>-</v>
      </c>
      <c r="N80" s="64" t="str">
        <f t="shared" si="24"/>
        <v>-</v>
      </c>
      <c r="O80" s="64"/>
      <c r="P80"/>
      <c r="Q80" s="64" t="str">
        <f t="shared" si="25"/>
        <v>-</v>
      </c>
    </row>
    <row r="81" spans="1:17" s="2" customFormat="1" ht="15" customHeight="1" x14ac:dyDescent="0.35">
      <c r="A81" s="40" t="s">
        <v>53</v>
      </c>
      <c r="B81" s="41" t="s">
        <v>263</v>
      </c>
      <c r="C81" s="41"/>
      <c r="D81" s="207"/>
      <c r="E81" s="208"/>
      <c r="F81" s="208"/>
      <c r="G81" s="208"/>
      <c r="H81" s="209"/>
      <c r="I81" s="151"/>
      <c r="J81" s="36">
        <f>SUM(J65:J80)</f>
        <v>0</v>
      </c>
      <c r="K81" s="58"/>
      <c r="L81" s="65">
        <f>SUM(L65:L80)</f>
        <v>0</v>
      </c>
      <c r="M81" s="65">
        <f>SUM(M65:M80)</f>
        <v>0</v>
      </c>
      <c r="N81" s="65">
        <f>SUM(N65:N80)</f>
        <v>0</v>
      </c>
      <c r="O81" s="65"/>
      <c r="P81"/>
      <c r="Q81" s="65">
        <f>SUM(Q65:Q80)</f>
        <v>0</v>
      </c>
    </row>
    <row r="82" spans="1:17" ht="15" customHeight="1" x14ac:dyDescent="0.35">
      <c r="A82" s="19"/>
      <c r="B82" s="4"/>
      <c r="C82" s="4"/>
      <c r="D82" s="20"/>
      <c r="E82" s="4"/>
      <c r="F82" s="4"/>
      <c r="G82" s="4"/>
      <c r="H82" s="4"/>
      <c r="I82" s="4"/>
      <c r="J82" s="4"/>
      <c r="Q82" s="88"/>
    </row>
    <row r="83" spans="1:17" ht="15" customHeight="1" x14ac:dyDescent="0.35">
      <c r="A83" s="19"/>
      <c r="B83" s="4"/>
      <c r="C83" s="4"/>
      <c r="D83" s="20"/>
      <c r="E83" s="4"/>
      <c r="F83" s="4"/>
      <c r="G83" s="4"/>
      <c r="H83" s="4"/>
      <c r="I83" s="4"/>
      <c r="J83" s="4"/>
    </row>
    <row r="84" spans="1:17" ht="15" customHeight="1" x14ac:dyDescent="0.35">
      <c r="A84" s="19"/>
      <c r="B84" s="4"/>
      <c r="C84" s="4"/>
      <c r="D84" s="20"/>
      <c r="E84" s="4"/>
      <c r="F84" s="4"/>
      <c r="G84" s="4"/>
      <c r="H84" s="4"/>
      <c r="I84" s="4"/>
      <c r="J84" s="4"/>
    </row>
    <row r="85" spans="1:17" ht="15" customHeight="1" x14ac:dyDescent="0.35">
      <c r="A85" s="19"/>
      <c r="B85" s="4"/>
      <c r="C85" s="4"/>
      <c r="D85" s="20"/>
      <c r="E85" s="4"/>
      <c r="F85" s="4"/>
      <c r="G85" s="4"/>
      <c r="H85" s="4"/>
      <c r="I85" s="4"/>
      <c r="J85" s="4"/>
      <c r="P85" s="5"/>
      <c r="Q85" s="88"/>
    </row>
    <row r="86" spans="1:17" ht="15" hidden="1" customHeight="1" x14ac:dyDescent="0.35">
      <c r="A86" s="19"/>
      <c r="B86" s="4"/>
      <c r="C86" s="4"/>
      <c r="D86" s="20"/>
      <c r="E86" s="4"/>
      <c r="F86" s="4"/>
      <c r="G86" s="4"/>
      <c r="H86" s="64" t="str">
        <f>IF(C86="Video [linear]",D86,"-")</f>
        <v>-</v>
      </c>
      <c r="I86" s="4"/>
      <c r="J86" s="4"/>
      <c r="P86" s="5"/>
    </row>
    <row r="87" spans="1:17" ht="15" customHeight="1" x14ac:dyDescent="0.35">
      <c r="A87" s="19"/>
      <c r="B87" s="4"/>
      <c r="C87" s="4"/>
      <c r="D87" s="20"/>
      <c r="E87" s="4"/>
      <c r="F87" s="4"/>
      <c r="G87" s="4"/>
      <c r="H87" s="4"/>
      <c r="I87" s="4"/>
      <c r="J87" s="4"/>
      <c r="P87" s="5"/>
    </row>
    <row r="88" spans="1:17" ht="15" customHeight="1" x14ac:dyDescent="0.35">
      <c r="A88" s="19"/>
      <c r="B88" s="4"/>
      <c r="C88" s="4"/>
      <c r="D88" s="20"/>
      <c r="E88" s="4"/>
      <c r="F88" s="4"/>
      <c r="G88" s="4"/>
      <c r="H88" s="4"/>
      <c r="I88" s="4"/>
      <c r="J88" s="4"/>
      <c r="P88" s="5"/>
    </row>
    <row r="89" spans="1:17" ht="15" customHeight="1" x14ac:dyDescent="0.35">
      <c r="A89" s="19"/>
      <c r="B89" s="4"/>
      <c r="C89" s="4"/>
      <c r="D89" s="20"/>
      <c r="E89" s="4"/>
      <c r="F89" s="4"/>
      <c r="G89" s="4"/>
      <c r="H89" s="4"/>
      <c r="I89" s="4"/>
      <c r="J89" s="4"/>
    </row>
    <row r="90" spans="1:17" ht="15" customHeight="1" x14ac:dyDescent="0.35">
      <c r="A90" s="19"/>
      <c r="B90" s="4"/>
      <c r="C90" s="4"/>
      <c r="D90" s="20"/>
      <c r="E90" s="4"/>
      <c r="F90" s="4"/>
      <c r="G90" s="4"/>
      <c r="H90" s="4"/>
      <c r="I90" s="4"/>
      <c r="J90" s="4"/>
      <c r="Q90" s="88"/>
    </row>
    <row r="91" spans="1:17" ht="15" hidden="1" customHeight="1" x14ac:dyDescent="0.35">
      <c r="F91" s="4" t="s">
        <v>184</v>
      </c>
      <c r="G91" s="4"/>
      <c r="I91" s="63"/>
    </row>
    <row r="92" spans="1:17" ht="15" hidden="1" customHeight="1" x14ac:dyDescent="0.35">
      <c r="F92" s="4" t="s">
        <v>185</v>
      </c>
      <c r="G92" s="4"/>
      <c r="H92" t="s">
        <v>186</v>
      </c>
      <c r="I92" s="20" t="s">
        <v>29</v>
      </c>
    </row>
    <row r="93" spans="1:17" ht="15" hidden="1" customHeight="1" x14ac:dyDescent="0.35">
      <c r="F93" s="4" t="s">
        <v>187</v>
      </c>
      <c r="G93" s="4"/>
      <c r="H93" t="s">
        <v>188</v>
      </c>
      <c r="I93" s="20" t="s">
        <v>30</v>
      </c>
    </row>
    <row r="94" spans="1:17" ht="15" hidden="1" customHeight="1" x14ac:dyDescent="0.35">
      <c r="F94" s="4" t="s">
        <v>189</v>
      </c>
      <c r="I94" s="20" t="s">
        <v>31</v>
      </c>
    </row>
    <row r="95" spans="1:17" ht="15" customHeight="1" x14ac:dyDescent="0.35">
      <c r="F95" s="4"/>
      <c r="I95" s="20"/>
      <c r="P95" s="4"/>
    </row>
    <row r="96" spans="1:17" ht="15" customHeight="1" x14ac:dyDescent="0.35">
      <c r="I96" s="20"/>
      <c r="P96" s="5"/>
    </row>
    <row r="97" spans="9:16" ht="15" customHeight="1" x14ac:dyDescent="0.35">
      <c r="I97" s="20"/>
    </row>
    <row r="98" spans="9:16" ht="15" customHeight="1" x14ac:dyDescent="0.35">
      <c r="P98" s="2"/>
    </row>
    <row r="100" spans="9:16" ht="15" customHeight="1" x14ac:dyDescent="0.35">
      <c r="P100" s="45"/>
    </row>
    <row r="101" spans="9:16" ht="15" customHeight="1" x14ac:dyDescent="0.35">
      <c r="P101" s="5"/>
    </row>
    <row r="102" spans="9:16" ht="15" customHeight="1" x14ac:dyDescent="0.35">
      <c r="P102" s="5"/>
    </row>
    <row r="103" spans="9:16" ht="15" customHeight="1" x14ac:dyDescent="0.35">
      <c r="P103" s="5"/>
    </row>
    <row r="104" spans="9:16" ht="15" customHeight="1" x14ac:dyDescent="0.35">
      <c r="P104" s="5"/>
    </row>
    <row r="105" spans="9:16" ht="15" customHeight="1" x14ac:dyDescent="0.35">
      <c r="P105" s="5"/>
    </row>
    <row r="106" spans="9:16" ht="15" customHeight="1" x14ac:dyDescent="0.35">
      <c r="P106" s="5"/>
    </row>
    <row r="107" spans="9:16" ht="15" customHeight="1" x14ac:dyDescent="0.35">
      <c r="P107" s="7"/>
    </row>
    <row r="108" spans="9:16" ht="15" customHeight="1" x14ac:dyDescent="0.35">
      <c r="P108" s="5"/>
    </row>
    <row r="109" spans="9:16" ht="15" customHeight="1" x14ac:dyDescent="0.35">
      <c r="P109" s="7"/>
    </row>
    <row r="110" spans="9:16" ht="15" customHeight="1" x14ac:dyDescent="0.35">
      <c r="P110" s="7"/>
    </row>
    <row r="111" spans="9:16" ht="15" customHeight="1" x14ac:dyDescent="0.35">
      <c r="P111" s="7"/>
    </row>
    <row r="112" spans="9:16" ht="15" customHeight="1" x14ac:dyDescent="0.35">
      <c r="P112" s="7"/>
    </row>
    <row r="113" spans="16:16" ht="15" customHeight="1" x14ac:dyDescent="0.35">
      <c r="P113" s="5"/>
    </row>
    <row r="114" spans="16:16" ht="15" customHeight="1" x14ac:dyDescent="0.35">
      <c r="P114" s="7"/>
    </row>
    <row r="115" spans="16:16" ht="15" customHeight="1" x14ac:dyDescent="0.35">
      <c r="P115" s="7"/>
    </row>
    <row r="116" spans="16:16" ht="15" customHeight="1" x14ac:dyDescent="0.35">
      <c r="P116" s="7"/>
    </row>
    <row r="125" spans="16:16" ht="15" customHeight="1" x14ac:dyDescent="0.35">
      <c r="P125" s="5"/>
    </row>
    <row r="130" spans="16:16" ht="15" customHeight="1" x14ac:dyDescent="0.35">
      <c r="P130" s="5"/>
    </row>
    <row r="132" spans="16:16" ht="15" customHeight="1" x14ac:dyDescent="0.35">
      <c r="P132" s="2"/>
    </row>
  </sheetData>
  <sheetProtection algorithmName="SHA-512" hashValue="uYF933Kdt9YKwKLfMKYgmD0na3QexA/6CpT82jwVX8+PqczTq1CrYbHukL8KQHJOUqYWSCym2OuSv6+qY4wJIQ==" saltValue="Ks6EnaB7gyEAWgCR5H7Lfw==" spinCount="100000" sheet="1" objects="1" scenarios="1"/>
  <mergeCells count="33">
    <mergeCell ref="D81:H81"/>
    <mergeCell ref="C49:C50"/>
    <mergeCell ref="E49:F49"/>
    <mergeCell ref="J49:J50"/>
    <mergeCell ref="J63:J64"/>
    <mergeCell ref="C63:C64"/>
    <mergeCell ref="E63:F63"/>
    <mergeCell ref="E64:F64"/>
    <mergeCell ref="A63:A64"/>
    <mergeCell ref="B63:B64"/>
    <mergeCell ref="A34:A35"/>
    <mergeCell ref="A8:A9"/>
    <mergeCell ref="A49:A50"/>
    <mergeCell ref="B49:B50"/>
    <mergeCell ref="B34:B35"/>
    <mergeCell ref="B8:B9"/>
    <mergeCell ref="L63:O63"/>
    <mergeCell ref="J34:J35"/>
    <mergeCell ref="E35:F35"/>
    <mergeCell ref="L34:O34"/>
    <mergeCell ref="L49:O49"/>
    <mergeCell ref="E50:F50"/>
    <mergeCell ref="D46:H46"/>
    <mergeCell ref="D60:H60"/>
    <mergeCell ref="C3:F4"/>
    <mergeCell ref="L8:O8"/>
    <mergeCell ref="J8:J9"/>
    <mergeCell ref="E34:F34"/>
    <mergeCell ref="E8:F8"/>
    <mergeCell ref="C34:C35"/>
    <mergeCell ref="D31:H31"/>
    <mergeCell ref="E9:F9"/>
    <mergeCell ref="C8:C9"/>
  </mergeCells>
  <phoneticPr fontId="0" type="noConversion"/>
  <dataValidations disablePrompts="1" xWindow="907" yWindow="327" count="3">
    <dataValidation type="list" allowBlank="1" showInputMessage="1" showErrorMessage="1" promptTitle="Internal Expense?" prompt="Will this expense be spent within the applicant company?" sqref="H65:H80 H36:H45 H10:H30 H51:H59" xr:uid="{00000000-0002-0000-0300-000000000000}">
      <formula1>$H$92:$H$93</formula1>
    </dataValidation>
    <dataValidation type="list" allowBlank="1" showInputMessage="1" showErrorMessage="1" errorTitle="Internal, Related, External" error="Please choose from the dropdown list" promptTitle="Cost Allocation" prompt="Please allocate cost to content type." sqref="I65:I80 I36:I45 I10:I30 I51:I59" xr:uid="{00000000-0002-0000-0300-000001000000}">
      <formula1>$I$92:$I$94</formula1>
    </dataValidation>
    <dataValidation type="list" allowBlank="1" showInputMessage="1" showErrorMessage="1" errorTitle="Hours, Days, Weeks" error="Please choose from the dropdown list" promptTitle="Units" prompt="Please indicate if the rate is hourly, daily, weekly, or monthly." sqref="F65:F80 F36:F45 F10:F30 F51:F59" xr:uid="{00000000-0002-0000-0300-000002000000}">
      <formula1>$F$91:$F$94</formula1>
    </dataValidation>
  </dataValidations>
  <pageMargins left="0.39370078740157483" right="0.59055118110236227" top="0.74803149606299213" bottom="0.59055118110236227" header="0.31496062992125984" footer="0.31496062992125984"/>
  <pageSetup scale="48" firstPageNumber="5" fitToHeight="0" orientation="landscape" useFirstPageNumber="1" r:id="rId1"/>
  <headerFooter scaleWithDoc="0"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Z149"/>
  <sheetViews>
    <sheetView zoomScale="55" zoomScaleNormal="55" zoomScalePageLayoutView="50" workbookViewId="0">
      <selection activeCell="R8" sqref="R8"/>
    </sheetView>
  </sheetViews>
  <sheetFormatPr defaultColWidth="8.84375" defaultRowHeight="15" customHeight="1" x14ac:dyDescent="0.35"/>
  <cols>
    <col min="1" max="1" width="6.69140625" style="8" customWidth="1"/>
    <col min="2" max="2" width="35.765625" customWidth="1"/>
    <col min="3" max="3" width="23.53515625" customWidth="1"/>
    <col min="4" max="4" width="3.3046875" style="1" customWidth="1"/>
    <col min="5" max="5" width="5" customWidth="1"/>
    <col min="6" max="6" width="33.69140625" customWidth="1"/>
    <col min="7" max="7" width="11.3046875" bestFit="1" customWidth="1"/>
    <col min="8" max="8" width="11.3046875" customWidth="1"/>
    <col min="9" max="9" width="12.69140625" hidden="1" customWidth="1"/>
    <col min="10" max="10" width="10.3046875" customWidth="1"/>
    <col min="11" max="11" width="9.69140625" style="58" customWidth="1"/>
    <col min="12" max="12" width="11.53515625" hidden="1" customWidth="1"/>
    <col min="13" max="13" width="11.4609375" hidden="1" customWidth="1"/>
    <col min="14" max="14" width="10.3046875" hidden="1" customWidth="1"/>
    <col min="15" max="15" width="10.3046875" customWidth="1"/>
    <col min="16" max="16" width="3.07421875" customWidth="1"/>
    <col min="17" max="17" width="11.53515625" style="87" customWidth="1"/>
    <col min="18" max="256" width="11.53515625" customWidth="1"/>
  </cols>
  <sheetData>
    <row r="1" spans="1:52" ht="15" customHeight="1" x14ac:dyDescent="0.3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52" ht="15" customHeight="1" x14ac:dyDescent="0.35">
      <c r="A2" s="131"/>
      <c r="B2" s="132"/>
      <c r="C2" s="132"/>
      <c r="D2" s="133"/>
      <c r="E2" s="132"/>
      <c r="F2" s="132"/>
      <c r="G2" s="132"/>
      <c r="H2" s="132"/>
      <c r="I2" s="132"/>
      <c r="J2" s="132"/>
      <c r="K2" s="134"/>
      <c r="L2" s="132"/>
      <c r="M2" s="132"/>
      <c r="N2" s="132"/>
      <c r="O2" s="132"/>
      <c r="P2" s="132"/>
      <c r="Q2" s="135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</row>
    <row r="3" spans="1:52" ht="15" customHeight="1" x14ac:dyDescent="0.35">
      <c r="A3" s="131"/>
      <c r="B3" s="132"/>
      <c r="C3" s="196" t="s">
        <v>264</v>
      </c>
      <c r="D3" s="196"/>
      <c r="E3" s="196"/>
      <c r="F3" s="196"/>
      <c r="G3" s="132"/>
      <c r="H3" s="132"/>
      <c r="I3" s="132"/>
      <c r="J3" s="132"/>
      <c r="K3" s="134"/>
      <c r="L3" s="132"/>
      <c r="M3" s="132"/>
      <c r="N3" s="132"/>
      <c r="O3" s="132"/>
      <c r="P3" s="132"/>
      <c r="Q3" s="135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</row>
    <row r="4" spans="1:52" ht="15" customHeight="1" x14ac:dyDescent="0.35">
      <c r="A4" s="131"/>
      <c r="B4" s="132"/>
      <c r="C4" s="196"/>
      <c r="D4" s="196"/>
      <c r="E4" s="196"/>
      <c r="F4" s="196"/>
      <c r="G4" s="132"/>
      <c r="H4" s="132"/>
      <c r="I4" s="132"/>
      <c r="J4" s="132"/>
      <c r="K4" s="134"/>
      <c r="L4" s="132"/>
      <c r="M4" s="132"/>
      <c r="N4" s="132"/>
      <c r="O4" s="132"/>
      <c r="P4" s="132"/>
      <c r="Q4" s="135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</row>
    <row r="5" spans="1:52" ht="15" customHeight="1" x14ac:dyDescent="0.5">
      <c r="A5" s="131"/>
      <c r="B5" s="132"/>
      <c r="C5" s="147"/>
      <c r="D5" s="147"/>
      <c r="E5" s="147"/>
      <c r="F5" s="147"/>
      <c r="G5" s="132"/>
      <c r="H5" s="132"/>
      <c r="I5" s="132"/>
      <c r="J5" s="132"/>
      <c r="K5" s="134"/>
      <c r="L5" s="132"/>
      <c r="M5" s="132"/>
      <c r="N5" s="132"/>
      <c r="O5" s="132"/>
      <c r="P5" s="132"/>
      <c r="Q5" s="135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</row>
    <row r="6" spans="1:52" s="4" customFormat="1" ht="20.25" customHeight="1" x14ac:dyDescent="0.35">
      <c r="A6" s="137"/>
      <c r="B6" s="132"/>
      <c r="C6" s="132"/>
      <c r="D6" s="132"/>
      <c r="E6" s="132"/>
      <c r="F6" s="132"/>
      <c r="G6" s="132"/>
      <c r="H6" s="132"/>
      <c r="I6" s="132"/>
      <c r="J6" s="138" t="s">
        <v>71</v>
      </c>
      <c r="K6" s="134"/>
      <c r="L6" s="137"/>
      <c r="M6" s="137"/>
      <c r="N6" s="137"/>
      <c r="O6" s="137"/>
      <c r="P6" s="137"/>
      <c r="Q6" s="135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</row>
    <row r="7" spans="1:52" s="5" customFormat="1" ht="15" customHeight="1" x14ac:dyDescent="0.35">
      <c r="A7" s="42" t="s">
        <v>56</v>
      </c>
      <c r="B7" s="158" t="s">
        <v>265</v>
      </c>
      <c r="C7" s="226" t="s">
        <v>266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8"/>
      <c r="P7" s="139"/>
      <c r="Q7" s="140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</row>
    <row r="8" spans="1:52" s="4" customFormat="1" ht="15" customHeight="1" x14ac:dyDescent="0.35">
      <c r="A8" s="197" t="s">
        <v>73</v>
      </c>
      <c r="B8" s="197" t="s">
        <v>74</v>
      </c>
      <c r="C8" s="232" t="s">
        <v>267</v>
      </c>
      <c r="D8" s="233"/>
      <c r="E8" s="233"/>
      <c r="F8" s="233"/>
      <c r="G8" s="234"/>
      <c r="H8" s="161" t="s">
        <v>79</v>
      </c>
      <c r="I8" s="156"/>
      <c r="J8" s="238" t="s">
        <v>27</v>
      </c>
      <c r="K8" s="58"/>
      <c r="L8" s="203" t="s">
        <v>81</v>
      </c>
      <c r="M8" s="219"/>
      <c r="N8" s="219"/>
      <c r="O8" s="204"/>
      <c r="P8"/>
      <c r="Q8" s="89" t="s">
        <v>82</v>
      </c>
    </row>
    <row r="9" spans="1:52" s="45" customFormat="1" ht="15" customHeight="1" x14ac:dyDescent="0.35">
      <c r="A9" s="198"/>
      <c r="B9" s="198"/>
      <c r="C9" s="235" t="s">
        <v>268</v>
      </c>
      <c r="D9" s="236"/>
      <c r="E9" s="236"/>
      <c r="F9" s="236"/>
      <c r="G9" s="237"/>
      <c r="H9" s="155"/>
      <c r="I9" s="53"/>
      <c r="J9" s="239"/>
      <c r="K9" s="58"/>
      <c r="L9" s="35" t="s">
        <v>269</v>
      </c>
      <c r="M9" s="35" t="s">
        <v>30</v>
      </c>
      <c r="N9" s="35" t="s">
        <v>31</v>
      </c>
      <c r="O9" s="35" t="s">
        <v>32</v>
      </c>
      <c r="P9"/>
      <c r="Q9" s="90"/>
    </row>
    <row r="10" spans="1:52" s="4" customFormat="1" ht="15" customHeight="1" x14ac:dyDescent="0.35">
      <c r="A10" s="66" t="s">
        <v>270</v>
      </c>
      <c r="B10" s="32" t="s">
        <v>271</v>
      </c>
      <c r="C10" s="229"/>
      <c r="D10" s="230"/>
      <c r="E10" s="230"/>
      <c r="F10" s="230"/>
      <c r="G10" s="231"/>
      <c r="H10" s="113"/>
      <c r="I10" s="62"/>
      <c r="J10" s="114"/>
      <c r="K10" s="58"/>
      <c r="L10" s="64" t="str">
        <f>IF(I10="Website Content",J10,"-")</f>
        <v>-</v>
      </c>
      <c r="M10" s="64" t="str">
        <f>IF(I10="Game Content",J10,"-")</f>
        <v>-</v>
      </c>
      <c r="N10" s="64" t="str">
        <f>IF(I10="App Content",J10,"-")</f>
        <v>-</v>
      </c>
      <c r="O10" s="64">
        <f>J10</f>
        <v>0</v>
      </c>
      <c r="P10"/>
      <c r="Q10" s="64" t="str">
        <f>IF(H10="Yes",J10,"-")</f>
        <v>-</v>
      </c>
    </row>
    <row r="11" spans="1:52" s="4" customFormat="1" ht="15" customHeight="1" x14ac:dyDescent="0.35">
      <c r="A11" s="66" t="s">
        <v>272</v>
      </c>
      <c r="B11" s="32" t="s">
        <v>273</v>
      </c>
      <c r="C11" s="229"/>
      <c r="D11" s="230"/>
      <c r="E11" s="230"/>
      <c r="F11" s="230"/>
      <c r="G11" s="231"/>
      <c r="H11" s="113"/>
      <c r="I11" s="62"/>
      <c r="J11" s="114"/>
      <c r="K11" s="58"/>
      <c r="L11" s="64" t="str">
        <f>IF(I11="Website Content",J11,"-")</f>
        <v>-</v>
      </c>
      <c r="M11" s="64" t="str">
        <f>IF(I11="Game Content",J11,"-")</f>
        <v>-</v>
      </c>
      <c r="N11" s="64" t="str">
        <f>IF(I11="App Content",J11,"-")</f>
        <v>-</v>
      </c>
      <c r="O11" s="64">
        <f>J11</f>
        <v>0</v>
      </c>
      <c r="P11"/>
      <c r="Q11" s="64" t="str">
        <f>IF(H11="Yes",J11,"-")</f>
        <v>-</v>
      </c>
    </row>
    <row r="12" spans="1:52" s="4" customFormat="1" ht="15" customHeight="1" x14ac:dyDescent="0.35">
      <c r="A12" s="66" t="s">
        <v>274</v>
      </c>
      <c r="B12" s="32" t="s">
        <v>275</v>
      </c>
      <c r="C12" s="229"/>
      <c r="D12" s="230"/>
      <c r="E12" s="230"/>
      <c r="F12" s="230"/>
      <c r="G12" s="231"/>
      <c r="H12" s="113"/>
      <c r="I12" s="62"/>
      <c r="J12" s="114"/>
      <c r="K12" s="58"/>
      <c r="L12" s="64" t="str">
        <f>IF(I12="Website Content",J12,"-")</f>
        <v>-</v>
      </c>
      <c r="M12" s="64" t="str">
        <f>IF(I12="Game Content",J12,"-")</f>
        <v>-</v>
      </c>
      <c r="N12" s="64" t="str">
        <f>IF(I12="App Content",J12,"-")</f>
        <v>-</v>
      </c>
      <c r="O12" s="64">
        <f>J12</f>
        <v>0</v>
      </c>
      <c r="P12"/>
      <c r="Q12" s="64" t="str">
        <f>IF(H12="Yes",J12,"-")</f>
        <v>-</v>
      </c>
    </row>
    <row r="13" spans="1:52" s="4" customFormat="1" ht="15" customHeight="1" x14ac:dyDescent="0.35">
      <c r="A13" s="67" t="s">
        <v>276</v>
      </c>
      <c r="B13" s="32" t="s">
        <v>277</v>
      </c>
      <c r="C13" s="229"/>
      <c r="D13" s="230"/>
      <c r="E13" s="230"/>
      <c r="F13" s="230"/>
      <c r="G13" s="231"/>
      <c r="H13" s="113"/>
      <c r="I13" s="62"/>
      <c r="J13" s="114"/>
      <c r="K13" s="58"/>
      <c r="L13" s="64" t="str">
        <f>IF(I13="Website Content",J13,"-")</f>
        <v>-</v>
      </c>
      <c r="M13" s="64" t="str">
        <f>IF(I13="Game Content",J13,"-")</f>
        <v>-</v>
      </c>
      <c r="N13" s="64" t="str">
        <f>IF(I13="App Content",J13,"-")</f>
        <v>-</v>
      </c>
      <c r="O13" s="64">
        <f>J13</f>
        <v>0</v>
      </c>
      <c r="P13"/>
      <c r="Q13" s="64" t="str">
        <f>IF(H13="Yes",J13,"-")</f>
        <v>-</v>
      </c>
    </row>
    <row r="14" spans="1:52" s="5" customFormat="1" ht="15" customHeight="1" x14ac:dyDescent="0.35">
      <c r="A14" s="42" t="s">
        <v>56</v>
      </c>
      <c r="B14" s="47" t="s">
        <v>278</v>
      </c>
      <c r="C14" s="242"/>
      <c r="D14" s="243"/>
      <c r="E14" s="243"/>
      <c r="F14" s="243"/>
      <c r="G14" s="243"/>
      <c r="H14" s="243"/>
      <c r="I14" s="244"/>
      <c r="J14" s="48">
        <f>SUM(J10:J13)</f>
        <v>0</v>
      </c>
      <c r="K14" s="58"/>
      <c r="L14" s="65">
        <f>SUM(L10:L13)</f>
        <v>0</v>
      </c>
      <c r="M14" s="65">
        <f>SUM(M10:M13)</f>
        <v>0</v>
      </c>
      <c r="N14" s="65">
        <f>SUM(N10:N13)</f>
        <v>0</v>
      </c>
      <c r="O14" s="65">
        <f>SUM(O10:O13)</f>
        <v>0</v>
      </c>
      <c r="P14"/>
      <c r="Q14" s="65">
        <f>SUM(Q10:Q13)</f>
        <v>0</v>
      </c>
    </row>
    <row r="15" spans="1:52" s="4" customFormat="1" ht="15" customHeight="1" x14ac:dyDescent="0.35">
      <c r="A15" s="160"/>
      <c r="B15" s="152"/>
      <c r="C15" s="233"/>
      <c r="D15" s="233"/>
      <c r="E15" s="233"/>
      <c r="F15" s="233"/>
      <c r="G15" s="233"/>
      <c r="H15" s="154"/>
      <c r="I15" s="154"/>
      <c r="J15" s="23"/>
      <c r="K15" s="58"/>
      <c r="P15"/>
      <c r="Q15" s="87"/>
    </row>
    <row r="16" spans="1:52" s="5" customFormat="1" ht="15" customHeight="1" x14ac:dyDescent="0.35">
      <c r="A16" s="42" t="s">
        <v>58</v>
      </c>
      <c r="B16" s="164" t="s">
        <v>279</v>
      </c>
      <c r="C16" s="245"/>
      <c r="D16" s="246"/>
      <c r="E16" s="246"/>
      <c r="F16" s="246"/>
      <c r="G16" s="246"/>
      <c r="H16" s="246"/>
      <c r="I16" s="246"/>
      <c r="J16" s="247"/>
      <c r="K16" s="58"/>
      <c r="P16" s="2"/>
      <c r="Q16" s="88"/>
    </row>
    <row r="17" spans="1:17" s="4" customFormat="1" ht="15" customHeight="1" x14ac:dyDescent="0.25">
      <c r="A17" s="197" t="s">
        <v>73</v>
      </c>
      <c r="B17" s="197" t="s">
        <v>74</v>
      </c>
      <c r="C17" s="213" t="s">
        <v>158</v>
      </c>
      <c r="D17" s="240"/>
      <c r="E17" s="240"/>
      <c r="F17" s="240"/>
      <c r="G17" s="241"/>
      <c r="H17" s="161" t="s">
        <v>79</v>
      </c>
      <c r="I17" s="156"/>
      <c r="J17" s="238" t="s">
        <v>27</v>
      </c>
      <c r="K17" s="58"/>
      <c r="L17" s="203" t="s">
        <v>81</v>
      </c>
      <c r="M17" s="219"/>
      <c r="N17" s="219"/>
      <c r="O17" s="204"/>
      <c r="Q17" s="89" t="s">
        <v>82</v>
      </c>
    </row>
    <row r="18" spans="1:17" s="45" customFormat="1" ht="15" customHeight="1" x14ac:dyDescent="0.25">
      <c r="A18" s="198"/>
      <c r="B18" s="198"/>
      <c r="C18" s="220" t="s">
        <v>280</v>
      </c>
      <c r="D18" s="221"/>
      <c r="E18" s="221"/>
      <c r="F18" s="221"/>
      <c r="G18" s="248"/>
      <c r="H18" s="159"/>
      <c r="I18" s="53"/>
      <c r="J18" s="239"/>
      <c r="K18" s="58"/>
      <c r="L18" s="35" t="s">
        <v>269</v>
      </c>
      <c r="M18" s="35" t="s">
        <v>30</v>
      </c>
      <c r="N18" s="35" t="s">
        <v>31</v>
      </c>
      <c r="O18" s="35" t="s">
        <v>32</v>
      </c>
      <c r="P18" s="6"/>
      <c r="Q18" s="90"/>
    </row>
    <row r="19" spans="1:17" s="4" customFormat="1" ht="15" customHeight="1" x14ac:dyDescent="0.3">
      <c r="A19" s="66" t="s">
        <v>281</v>
      </c>
      <c r="B19" s="24" t="s">
        <v>282</v>
      </c>
      <c r="C19" s="217"/>
      <c r="D19" s="252"/>
      <c r="E19" s="252"/>
      <c r="F19" s="252"/>
      <c r="G19" s="253"/>
      <c r="H19" s="113"/>
      <c r="I19" s="62"/>
      <c r="J19" s="114"/>
      <c r="K19" s="58"/>
      <c r="L19" s="64" t="str">
        <f t="shared" ref="L19:L25" si="0">IF(I19="Website Content",J19,"-")</f>
        <v>-</v>
      </c>
      <c r="M19" s="64" t="str">
        <f t="shared" ref="M19:M25" si="1">IF(I19="Game Content",J19,"-")</f>
        <v>-</v>
      </c>
      <c r="N19" s="64" t="str">
        <f t="shared" ref="N19:N25" si="2">IF(I19="App Content",J19,"-")</f>
        <v>-</v>
      </c>
      <c r="O19" s="64">
        <f t="shared" ref="O19:O25" si="3">J19</f>
        <v>0</v>
      </c>
      <c r="P19" s="5"/>
      <c r="Q19" s="64" t="str">
        <f t="shared" ref="Q19:Q25" si="4">IF(H19="Yes",J19,"-")</f>
        <v>-</v>
      </c>
    </row>
    <row r="20" spans="1:17" s="4" customFormat="1" ht="15" customHeight="1" x14ac:dyDescent="0.35">
      <c r="A20" s="66" t="s">
        <v>283</v>
      </c>
      <c r="B20" s="24" t="s">
        <v>284</v>
      </c>
      <c r="C20" s="217"/>
      <c r="D20" s="252"/>
      <c r="E20" s="252"/>
      <c r="F20" s="252"/>
      <c r="G20" s="253"/>
      <c r="H20" s="113"/>
      <c r="I20" s="62"/>
      <c r="J20" s="114"/>
      <c r="K20" s="58"/>
      <c r="L20" s="64" t="str">
        <f t="shared" si="0"/>
        <v>-</v>
      </c>
      <c r="M20" s="64" t="str">
        <f t="shared" si="1"/>
        <v>-</v>
      </c>
      <c r="N20" s="64" t="str">
        <f t="shared" si="2"/>
        <v>-</v>
      </c>
      <c r="O20" s="64">
        <f t="shared" si="3"/>
        <v>0</v>
      </c>
      <c r="P20"/>
      <c r="Q20" s="64" t="str">
        <f t="shared" si="4"/>
        <v>-</v>
      </c>
    </row>
    <row r="21" spans="1:17" s="4" customFormat="1" ht="15" customHeight="1" x14ac:dyDescent="0.35">
      <c r="A21" s="66" t="s">
        <v>285</v>
      </c>
      <c r="B21" s="24" t="s">
        <v>286</v>
      </c>
      <c r="C21" s="217"/>
      <c r="D21" s="252"/>
      <c r="E21" s="252"/>
      <c r="F21" s="252"/>
      <c r="G21" s="253"/>
      <c r="H21" s="113"/>
      <c r="I21" s="62"/>
      <c r="J21" s="114"/>
      <c r="K21" s="58"/>
      <c r="L21" s="64" t="str">
        <f t="shared" si="0"/>
        <v>-</v>
      </c>
      <c r="M21" s="64" t="str">
        <f t="shared" si="1"/>
        <v>-</v>
      </c>
      <c r="N21" s="64" t="str">
        <f t="shared" si="2"/>
        <v>-</v>
      </c>
      <c r="O21" s="64">
        <f t="shared" si="3"/>
        <v>0</v>
      </c>
      <c r="P21"/>
      <c r="Q21" s="64" t="str">
        <f t="shared" si="4"/>
        <v>-</v>
      </c>
    </row>
    <row r="22" spans="1:17" s="4" customFormat="1" ht="15" customHeight="1" x14ac:dyDescent="0.35">
      <c r="A22" s="66" t="s">
        <v>287</v>
      </c>
      <c r="B22" s="24" t="s">
        <v>288</v>
      </c>
      <c r="C22" s="217"/>
      <c r="D22" s="252"/>
      <c r="E22" s="252"/>
      <c r="F22" s="252"/>
      <c r="G22" s="253"/>
      <c r="H22" s="113"/>
      <c r="I22" s="62"/>
      <c r="J22" s="114"/>
      <c r="K22" s="58"/>
      <c r="L22" s="64" t="str">
        <f t="shared" si="0"/>
        <v>-</v>
      </c>
      <c r="M22" s="64" t="str">
        <f t="shared" si="1"/>
        <v>-</v>
      </c>
      <c r="N22" s="64" t="str">
        <f t="shared" si="2"/>
        <v>-</v>
      </c>
      <c r="O22" s="64">
        <f t="shared" si="3"/>
        <v>0</v>
      </c>
      <c r="P22"/>
      <c r="Q22" s="64" t="str">
        <f t="shared" si="4"/>
        <v>-</v>
      </c>
    </row>
    <row r="23" spans="1:17" s="4" customFormat="1" ht="15" customHeight="1" x14ac:dyDescent="0.35">
      <c r="A23" s="119"/>
      <c r="B23" s="115"/>
      <c r="C23" s="153"/>
      <c r="D23" s="105"/>
      <c r="E23" s="105"/>
      <c r="F23" s="105"/>
      <c r="G23" s="106"/>
      <c r="H23" s="113"/>
      <c r="I23" s="120"/>
      <c r="J23" s="114"/>
      <c r="K23" s="58"/>
      <c r="L23" s="64" t="str">
        <f t="shared" si="0"/>
        <v>-</v>
      </c>
      <c r="M23" s="64" t="str">
        <f t="shared" si="1"/>
        <v>-</v>
      </c>
      <c r="N23" s="64" t="str">
        <f t="shared" si="2"/>
        <v>-</v>
      </c>
      <c r="O23" s="64">
        <f t="shared" si="3"/>
        <v>0</v>
      </c>
      <c r="P23"/>
      <c r="Q23" s="64" t="str">
        <f t="shared" si="4"/>
        <v>-</v>
      </c>
    </row>
    <row r="24" spans="1:17" s="4" customFormat="1" ht="15" customHeight="1" x14ac:dyDescent="0.35">
      <c r="A24" s="66" t="s">
        <v>289</v>
      </c>
      <c r="B24" s="24" t="s">
        <v>96</v>
      </c>
      <c r="C24" s="229"/>
      <c r="D24" s="230"/>
      <c r="E24" s="230"/>
      <c r="F24" s="230"/>
      <c r="G24" s="231"/>
      <c r="H24" s="113"/>
      <c r="I24" s="62"/>
      <c r="J24" s="114"/>
      <c r="K24" s="58"/>
      <c r="L24" s="64" t="str">
        <f>IF(I24="Website Content",J24,"-")</f>
        <v>-</v>
      </c>
      <c r="M24" s="64" t="str">
        <f>IF(I24="Game Content",J24,"-")</f>
        <v>-</v>
      </c>
      <c r="N24" s="64" t="str">
        <f>IF(I24="App Content",J24,"-")</f>
        <v>-</v>
      </c>
      <c r="O24" s="64">
        <f>J24</f>
        <v>0</v>
      </c>
      <c r="P24"/>
      <c r="Q24" s="64" t="str">
        <f>IF(H24="Yes",J24,"-")</f>
        <v>-</v>
      </c>
    </row>
    <row r="25" spans="1:17" s="4" customFormat="1" ht="15" customHeight="1" x14ac:dyDescent="0.35">
      <c r="A25" s="66" t="s">
        <v>290</v>
      </c>
      <c r="B25" s="24" t="s">
        <v>155</v>
      </c>
      <c r="C25" s="229"/>
      <c r="D25" s="230"/>
      <c r="E25" s="230"/>
      <c r="F25" s="230"/>
      <c r="G25" s="231"/>
      <c r="H25" s="113"/>
      <c r="I25" s="62"/>
      <c r="J25" s="114"/>
      <c r="K25" s="58"/>
      <c r="L25" s="64" t="str">
        <f t="shared" si="0"/>
        <v>-</v>
      </c>
      <c r="M25" s="64" t="str">
        <f t="shared" si="1"/>
        <v>-</v>
      </c>
      <c r="N25" s="64" t="str">
        <f t="shared" si="2"/>
        <v>-</v>
      </c>
      <c r="O25" s="64">
        <f t="shared" si="3"/>
        <v>0</v>
      </c>
      <c r="P25"/>
      <c r="Q25" s="64" t="str">
        <f t="shared" si="4"/>
        <v>-</v>
      </c>
    </row>
    <row r="26" spans="1:17" s="5" customFormat="1" ht="15" customHeight="1" x14ac:dyDescent="0.35">
      <c r="A26" s="40" t="s">
        <v>58</v>
      </c>
      <c r="B26" s="41" t="s">
        <v>291</v>
      </c>
      <c r="C26" s="163"/>
      <c r="D26" s="260"/>
      <c r="E26" s="260"/>
      <c r="F26" s="260"/>
      <c r="G26" s="260"/>
      <c r="H26" s="260"/>
      <c r="I26" s="261"/>
      <c r="J26" s="38">
        <f>SUM(J19:J25)</f>
        <v>0</v>
      </c>
      <c r="K26" s="58"/>
      <c r="L26" s="65">
        <f>SUM(L19:L25)</f>
        <v>0</v>
      </c>
      <c r="M26" s="65">
        <f>SUM(M19:M25)</f>
        <v>0</v>
      </c>
      <c r="N26" s="65">
        <f>SUM(N19:N25)</f>
        <v>0</v>
      </c>
      <c r="O26" s="65">
        <f>SUM(O19:O25)</f>
        <v>0</v>
      </c>
      <c r="P26"/>
      <c r="Q26" s="65">
        <f>SUM(Q19:Q25)</f>
        <v>0</v>
      </c>
    </row>
    <row r="27" spans="1:17" s="4" customFormat="1" ht="15" customHeight="1" x14ac:dyDescent="0.35">
      <c r="A27" s="14"/>
      <c r="B27" s="12"/>
      <c r="C27" s="12"/>
      <c r="D27" s="10"/>
      <c r="E27" s="13"/>
      <c r="F27" s="13"/>
      <c r="G27" s="13"/>
      <c r="H27" s="13"/>
      <c r="I27" s="13"/>
      <c r="J27" s="21"/>
      <c r="K27" s="58"/>
      <c r="P27"/>
      <c r="Q27" s="87"/>
    </row>
    <row r="28" spans="1:17" s="5" customFormat="1" ht="15" customHeight="1" x14ac:dyDescent="0.35">
      <c r="A28" s="42" t="s">
        <v>60</v>
      </c>
      <c r="B28" s="158" t="s">
        <v>292</v>
      </c>
      <c r="C28" s="158"/>
      <c r="D28" s="43"/>
      <c r="E28" s="43"/>
      <c r="F28" s="43"/>
      <c r="G28" s="43"/>
      <c r="H28" s="43"/>
      <c r="I28" s="43"/>
      <c r="J28" s="44"/>
      <c r="K28" s="58"/>
      <c r="P28"/>
      <c r="Q28" s="88"/>
    </row>
    <row r="29" spans="1:17" s="6" customFormat="1" ht="15" customHeight="1" x14ac:dyDescent="0.35">
      <c r="A29" s="197" t="s">
        <v>73</v>
      </c>
      <c r="B29" s="197" t="s">
        <v>74</v>
      </c>
      <c r="C29" s="197" t="s">
        <v>75</v>
      </c>
      <c r="D29" s="54" t="s">
        <v>76</v>
      </c>
      <c r="E29" s="201" t="s">
        <v>77</v>
      </c>
      <c r="F29" s="202"/>
      <c r="G29" s="33" t="s">
        <v>78</v>
      </c>
      <c r="H29" s="161" t="s">
        <v>79</v>
      </c>
      <c r="I29" s="156"/>
      <c r="J29" s="205" t="s">
        <v>27</v>
      </c>
      <c r="K29" s="58"/>
      <c r="L29" s="203" t="s">
        <v>81</v>
      </c>
      <c r="M29" s="219"/>
      <c r="N29" s="219"/>
      <c r="O29" s="204"/>
      <c r="P29"/>
      <c r="Q29" s="89" t="s">
        <v>82</v>
      </c>
    </row>
    <row r="30" spans="1:17" ht="15" customHeight="1" x14ac:dyDescent="0.35">
      <c r="A30" s="198"/>
      <c r="B30" s="198"/>
      <c r="C30" s="198"/>
      <c r="D30" s="54" t="s">
        <v>83</v>
      </c>
      <c r="E30" s="203" t="s">
        <v>84</v>
      </c>
      <c r="F30" s="204"/>
      <c r="G30" s="35" t="s">
        <v>85</v>
      </c>
      <c r="H30" s="86"/>
      <c r="I30" s="53"/>
      <c r="J30" s="206"/>
      <c r="L30" s="35" t="s">
        <v>269</v>
      </c>
      <c r="M30" s="35" t="s">
        <v>30</v>
      </c>
      <c r="N30" s="35" t="s">
        <v>31</v>
      </c>
      <c r="O30" s="35" t="s">
        <v>32</v>
      </c>
      <c r="P30" s="5"/>
      <c r="Q30" s="90"/>
    </row>
    <row r="31" spans="1:17" ht="15" customHeight="1" x14ac:dyDescent="0.35">
      <c r="A31" s="66" t="s">
        <v>293</v>
      </c>
      <c r="B31" s="24" t="s">
        <v>294</v>
      </c>
      <c r="C31" s="115"/>
      <c r="D31" s="109">
        <v>1</v>
      </c>
      <c r="E31" s="116"/>
      <c r="F31" s="52"/>
      <c r="G31" s="117"/>
      <c r="H31" s="113"/>
      <c r="I31" s="62"/>
      <c r="J31" s="118">
        <f>G31*E31*D31</f>
        <v>0</v>
      </c>
      <c r="K31" s="58" t="str">
        <f>IF(E31&lt;&gt;0,IF(F31="","Define unit!",""),"")</f>
        <v/>
      </c>
      <c r="L31" s="64" t="str">
        <f>IF(I31="Website Content",J31,"-")</f>
        <v>-</v>
      </c>
      <c r="M31" s="64" t="str">
        <f>IF(I31="Game Content",J31,"-")</f>
        <v>-</v>
      </c>
      <c r="N31" s="64" t="str">
        <f>IF(I31="App Content",J31,"-")</f>
        <v>-</v>
      </c>
      <c r="O31" s="64">
        <f>J31</f>
        <v>0</v>
      </c>
      <c r="P31" s="5"/>
      <c r="Q31" s="64" t="str">
        <f>IF(H31="Yes",J31,"-")</f>
        <v>-</v>
      </c>
    </row>
    <row r="32" spans="1:17" ht="15" customHeight="1" x14ac:dyDescent="0.35">
      <c r="A32" s="66" t="s">
        <v>295</v>
      </c>
      <c r="B32" s="24" t="s">
        <v>296</v>
      </c>
      <c r="C32" s="115"/>
      <c r="D32" s="109">
        <v>1</v>
      </c>
      <c r="E32" s="116"/>
      <c r="F32" s="52"/>
      <c r="G32" s="117"/>
      <c r="H32" s="113"/>
      <c r="I32" s="62"/>
      <c r="J32" s="118">
        <v>0</v>
      </c>
      <c r="K32" s="58" t="str">
        <f>IF(E32&lt;&gt;0,IF(F32="","Define unit!",""),"")</f>
        <v/>
      </c>
      <c r="L32" s="64" t="str">
        <f>IF(I32="Website Content",J32,"-")</f>
        <v>-</v>
      </c>
      <c r="M32" s="64" t="str">
        <f>IF(I32="Game Content",J32,"-")</f>
        <v>-</v>
      </c>
      <c r="N32" s="64" t="str">
        <f>IF(I32="App Content",J32,"-")</f>
        <v>-</v>
      </c>
      <c r="O32" s="64">
        <f>J32</f>
        <v>0</v>
      </c>
      <c r="P32" s="5"/>
      <c r="Q32" s="64" t="str">
        <f>IF(H32="Yes",J32,"-")</f>
        <v>-</v>
      </c>
    </row>
    <row r="33" spans="1:17" ht="15" customHeight="1" x14ac:dyDescent="0.35">
      <c r="A33" s="119"/>
      <c r="B33" s="115"/>
      <c r="C33" s="115"/>
      <c r="D33" s="109"/>
      <c r="E33" s="116"/>
      <c r="F33" s="52"/>
      <c r="G33" s="117"/>
      <c r="H33" s="113"/>
      <c r="I33" s="62"/>
      <c r="J33" s="118"/>
      <c r="L33" s="64"/>
      <c r="M33" s="64"/>
      <c r="N33" s="64"/>
      <c r="O33" s="64">
        <f>J33</f>
        <v>0</v>
      </c>
      <c r="P33" s="5"/>
      <c r="Q33" s="64" t="str">
        <f>IF(H33="Yes",J33,"-")</f>
        <v>-</v>
      </c>
    </row>
    <row r="34" spans="1:17" ht="15" customHeight="1" x14ac:dyDescent="0.35">
      <c r="A34" s="66" t="s">
        <v>297</v>
      </c>
      <c r="B34" s="24" t="s">
        <v>96</v>
      </c>
      <c r="C34" s="115"/>
      <c r="D34" s="109">
        <v>1</v>
      </c>
      <c r="E34" s="116"/>
      <c r="F34" s="52"/>
      <c r="G34" s="117"/>
      <c r="H34" s="113"/>
      <c r="I34" s="62"/>
      <c r="J34" s="118">
        <f>G34*E34*D34</f>
        <v>0</v>
      </c>
      <c r="K34" s="58" t="str">
        <f>IF(E34&lt;&gt;0,IF(F34="","Define unit!",""),"")</f>
        <v/>
      </c>
      <c r="L34" s="64" t="str">
        <f>IF(I34="Website Content",J34,"-")</f>
        <v>-</v>
      </c>
      <c r="M34" s="64" t="str">
        <f>IF(I34="Game Content",J34,"-")</f>
        <v>-</v>
      </c>
      <c r="N34" s="64" t="str">
        <f>IF(I34="App Content",J34,"-")</f>
        <v>-</v>
      </c>
      <c r="O34" s="64">
        <f>J34</f>
        <v>0</v>
      </c>
      <c r="P34" s="5"/>
      <c r="Q34" s="64" t="str">
        <f>IF(H34="Yes",J34,"-")</f>
        <v>-</v>
      </c>
    </row>
    <row r="35" spans="1:17" ht="15" customHeight="1" x14ac:dyDescent="0.35">
      <c r="A35" s="66" t="s">
        <v>298</v>
      </c>
      <c r="B35" s="24" t="s">
        <v>155</v>
      </c>
      <c r="C35" s="115"/>
      <c r="D35" s="109">
        <v>1</v>
      </c>
      <c r="E35" s="116"/>
      <c r="F35" s="52"/>
      <c r="G35" s="117"/>
      <c r="H35" s="113"/>
      <c r="I35" s="62"/>
      <c r="J35" s="118">
        <f>G35*E35*D35</f>
        <v>0</v>
      </c>
      <c r="K35" s="58" t="str">
        <f>IF(E35&lt;&gt;0,IF(F35="","Define unit!",""),"")</f>
        <v/>
      </c>
      <c r="L35" s="64" t="str">
        <f>IF(I35="Website Content",J35,"-")</f>
        <v>-</v>
      </c>
      <c r="M35" s="64" t="str">
        <f>IF(I35="Game Content",J35,"-")</f>
        <v>-</v>
      </c>
      <c r="N35" s="64" t="str">
        <f>IF(I35="App Content",J35,"-")</f>
        <v>-</v>
      </c>
      <c r="O35" s="64">
        <f>J35</f>
        <v>0</v>
      </c>
      <c r="P35" s="5"/>
      <c r="Q35" s="64" t="str">
        <f>IF(H35="Yes",J35,"-")</f>
        <v>-</v>
      </c>
    </row>
    <row r="36" spans="1:17" s="2" customFormat="1" ht="15" customHeight="1" x14ac:dyDescent="0.35">
      <c r="A36" s="40" t="s">
        <v>60</v>
      </c>
      <c r="B36" s="163" t="s">
        <v>299</v>
      </c>
      <c r="C36" s="164"/>
      <c r="D36" s="210"/>
      <c r="E36" s="211"/>
      <c r="F36" s="211"/>
      <c r="G36" s="211"/>
      <c r="H36" s="211"/>
      <c r="I36" s="212"/>
      <c r="J36" s="36">
        <f>SUM(J31:J35)</f>
        <v>0</v>
      </c>
      <c r="K36" s="58"/>
      <c r="L36" s="93">
        <f>SUM(L31:L35)</f>
        <v>0</v>
      </c>
      <c r="M36" s="93">
        <f>SUM(M31:M35)</f>
        <v>0</v>
      </c>
      <c r="N36" s="93">
        <f>SUM(N31:N35)</f>
        <v>0</v>
      </c>
      <c r="O36" s="93">
        <f>SUM(O31:O35)</f>
        <v>0</v>
      </c>
      <c r="P36" s="5"/>
      <c r="Q36" s="65">
        <f>SUM(Q31:Q35)</f>
        <v>0</v>
      </c>
    </row>
    <row r="37" spans="1:17" ht="16.5" customHeight="1" x14ac:dyDescent="0.35">
      <c r="A37" s="249"/>
      <c r="B37" s="250"/>
      <c r="C37" s="250"/>
      <c r="D37" s="250"/>
      <c r="E37" s="250"/>
      <c r="F37" s="250"/>
      <c r="G37" s="250"/>
      <c r="H37" s="251"/>
      <c r="I37" s="251"/>
      <c r="J37" s="251"/>
      <c r="P37" s="5"/>
      <c r="Q37" s="88"/>
    </row>
    <row r="38" spans="1:17" ht="15" customHeight="1" x14ac:dyDescent="0.35">
      <c r="A38" s="4"/>
      <c r="B38" s="4"/>
      <c r="C38" s="4"/>
      <c r="D38" s="3"/>
      <c r="E38" s="3"/>
      <c r="F38" s="3"/>
      <c r="G38" s="3"/>
      <c r="H38" s="3"/>
      <c r="I38" s="3"/>
      <c r="J38" s="11"/>
      <c r="P38" s="5"/>
      <c r="Q38" s="88"/>
    </row>
    <row r="39" spans="1:17" ht="15" customHeight="1" x14ac:dyDescent="0.35">
      <c r="A39" s="197" t="s">
        <v>73</v>
      </c>
      <c r="B39" s="197" t="s">
        <v>74</v>
      </c>
      <c r="C39" s="254"/>
      <c r="D39" s="255"/>
      <c r="E39" s="255"/>
      <c r="F39" s="255"/>
      <c r="G39" s="256"/>
      <c r="H39" s="161" t="s">
        <v>79</v>
      </c>
      <c r="I39" s="156"/>
      <c r="J39" s="205" t="s">
        <v>27</v>
      </c>
      <c r="L39" s="203" t="s">
        <v>81</v>
      </c>
      <c r="M39" s="219"/>
      <c r="N39" s="219"/>
      <c r="O39" s="204"/>
      <c r="P39" s="5"/>
      <c r="Q39" s="89" t="s">
        <v>82</v>
      </c>
    </row>
    <row r="40" spans="1:17" ht="15" customHeight="1" x14ac:dyDescent="0.35">
      <c r="A40" s="198"/>
      <c r="B40" s="198"/>
      <c r="C40" s="257"/>
      <c r="D40" s="258"/>
      <c r="E40" s="258"/>
      <c r="F40" s="258"/>
      <c r="G40" s="259"/>
      <c r="H40" s="162"/>
      <c r="I40" s="53"/>
      <c r="J40" s="206"/>
      <c r="L40" s="35" t="s">
        <v>269</v>
      </c>
      <c r="M40" s="35" t="s">
        <v>30</v>
      </c>
      <c r="N40" s="35" t="s">
        <v>31</v>
      </c>
      <c r="O40" s="35" t="s">
        <v>32</v>
      </c>
      <c r="P40" s="4"/>
      <c r="Q40" s="90"/>
    </row>
    <row r="41" spans="1:17" ht="15" customHeight="1" x14ac:dyDescent="0.35">
      <c r="A41" s="29" t="s">
        <v>64</v>
      </c>
      <c r="B41" s="26" t="s">
        <v>300</v>
      </c>
      <c r="C41" s="262" t="s">
        <v>301</v>
      </c>
      <c r="D41" s="245"/>
      <c r="E41" s="245"/>
      <c r="F41" s="245"/>
      <c r="G41" s="263"/>
      <c r="H41" s="113"/>
      <c r="I41" s="120"/>
      <c r="J41" s="121">
        <v>0</v>
      </c>
      <c r="L41" s="64" t="str">
        <f>IF(I41="Website Content",J41,"0")</f>
        <v>0</v>
      </c>
      <c r="M41" s="64" t="str">
        <f>IF(I41="Game Content",J41,"0")</f>
        <v>0</v>
      </c>
      <c r="N41" s="64" t="str">
        <f>IF(I41="App Content",J41,"0")</f>
        <v>0</v>
      </c>
      <c r="O41" s="93">
        <f>J41</f>
        <v>0</v>
      </c>
      <c r="P41" s="4"/>
      <c r="Q41" s="93" t="str">
        <f>IF(H41="Yes",J41,"-")</f>
        <v>-</v>
      </c>
    </row>
    <row r="42" spans="1:17" ht="15" customHeight="1" x14ac:dyDescent="0.35">
      <c r="A42" s="29" t="s">
        <v>66</v>
      </c>
      <c r="B42" s="26" t="s">
        <v>302</v>
      </c>
      <c r="C42" s="262" t="s">
        <v>303</v>
      </c>
      <c r="D42" s="245"/>
      <c r="E42" s="245"/>
      <c r="F42" s="245"/>
      <c r="G42" s="263"/>
      <c r="H42" s="113"/>
      <c r="I42" s="120"/>
      <c r="J42" s="121">
        <v>0</v>
      </c>
      <c r="L42" s="64" t="str">
        <f>IF(I42="Website Content",J42,"0")</f>
        <v>0</v>
      </c>
      <c r="M42" s="64" t="str">
        <f>IF(I42="Game Content",J42,"0")</f>
        <v>0</v>
      </c>
      <c r="N42" s="64" t="str">
        <f>IF(I42="App Content",J42,"0")</f>
        <v>0</v>
      </c>
      <c r="O42" s="93">
        <f>J42</f>
        <v>0</v>
      </c>
      <c r="Q42" s="93" t="str">
        <f>IF(H42="Yes",J42,"-")</f>
        <v>-</v>
      </c>
    </row>
    <row r="43" spans="1:17" ht="15" customHeight="1" x14ac:dyDescent="0.35">
      <c r="A43" s="19"/>
      <c r="B43" s="4"/>
      <c r="C43" s="4"/>
      <c r="D43" s="20"/>
      <c r="E43" s="4"/>
      <c r="F43" s="4"/>
      <c r="G43" s="4"/>
      <c r="H43" s="4"/>
      <c r="I43" s="4"/>
      <c r="J43" s="4"/>
    </row>
    <row r="44" spans="1:17" ht="15" customHeight="1" x14ac:dyDescent="0.35">
      <c r="A44" s="19"/>
      <c r="B44" s="4"/>
      <c r="C44" s="4"/>
      <c r="D44" s="20"/>
      <c r="E44" s="4"/>
      <c r="F44" s="4"/>
      <c r="G44" s="4"/>
      <c r="H44" s="4"/>
      <c r="I44" s="4"/>
      <c r="J44" s="4"/>
    </row>
    <row r="45" spans="1:17" ht="15" customHeight="1" x14ac:dyDescent="0.35">
      <c r="A45" s="19"/>
      <c r="B45" s="4"/>
      <c r="C45" s="4"/>
      <c r="D45" s="20"/>
      <c r="E45" s="4"/>
      <c r="F45" s="4"/>
      <c r="G45" s="4"/>
      <c r="H45" s="4"/>
      <c r="I45" s="4"/>
      <c r="J45" s="4"/>
      <c r="P45" s="5"/>
    </row>
    <row r="46" spans="1:17" ht="15" customHeight="1" x14ac:dyDescent="0.35">
      <c r="A46" s="19"/>
      <c r="B46" s="4"/>
      <c r="C46" s="4"/>
      <c r="D46" s="20"/>
      <c r="E46" s="4"/>
      <c r="F46" s="4"/>
      <c r="G46" s="4"/>
      <c r="H46" s="4"/>
      <c r="I46" s="4"/>
      <c r="J46" s="4"/>
      <c r="P46" s="4"/>
      <c r="Q46" s="88"/>
    </row>
    <row r="47" spans="1:17" ht="15" customHeight="1" x14ac:dyDescent="0.35">
      <c r="A47" s="19"/>
      <c r="B47" s="4"/>
      <c r="C47" s="4"/>
      <c r="D47" s="20"/>
      <c r="E47" s="4"/>
      <c r="F47" s="4"/>
      <c r="G47" s="4"/>
      <c r="H47" s="4"/>
      <c r="I47" s="4"/>
      <c r="J47" s="4"/>
      <c r="P47" s="6"/>
    </row>
    <row r="48" spans="1:17" ht="15" customHeight="1" x14ac:dyDescent="0.35">
      <c r="A48" s="19"/>
      <c r="B48" s="4"/>
      <c r="C48" s="4"/>
      <c r="D48" s="20"/>
      <c r="E48" s="4"/>
      <c r="F48" s="4"/>
      <c r="G48" s="4"/>
      <c r="H48" s="4"/>
      <c r="I48" s="4"/>
      <c r="J48" s="4"/>
      <c r="P48" s="5"/>
    </row>
    <row r="49" spans="1:17" ht="15" customHeight="1" x14ac:dyDescent="0.35">
      <c r="A49" s="19"/>
      <c r="B49" s="4"/>
      <c r="C49" s="4"/>
      <c r="D49" s="20"/>
      <c r="E49" s="4"/>
      <c r="F49" s="4"/>
      <c r="G49" s="4"/>
      <c r="H49" s="4"/>
      <c r="I49" s="4"/>
      <c r="J49" s="4"/>
    </row>
    <row r="50" spans="1:17" ht="15" customHeight="1" x14ac:dyDescent="0.35">
      <c r="A50" s="19"/>
      <c r="B50" s="4"/>
      <c r="C50" s="4"/>
      <c r="D50" s="20"/>
      <c r="E50" s="4"/>
      <c r="F50" s="4"/>
      <c r="G50" s="4"/>
      <c r="H50" s="4"/>
      <c r="I50" s="4"/>
      <c r="J50" s="4"/>
    </row>
    <row r="51" spans="1:17" ht="15" customHeight="1" x14ac:dyDescent="0.35">
      <c r="A51" s="19"/>
      <c r="B51" s="4"/>
      <c r="C51" s="4"/>
      <c r="D51" s="20"/>
      <c r="E51" s="4"/>
      <c r="F51" s="4"/>
      <c r="G51" s="4"/>
      <c r="H51" s="4"/>
      <c r="I51" s="4"/>
      <c r="J51" s="4"/>
      <c r="Q51" s="88"/>
    </row>
    <row r="52" spans="1:17" ht="15" hidden="1" customHeight="1" x14ac:dyDescent="0.35">
      <c r="F52" s="4" t="s">
        <v>184</v>
      </c>
      <c r="G52" s="4"/>
      <c r="H52" s="4"/>
      <c r="M52" s="4"/>
    </row>
    <row r="53" spans="1:17" ht="15" hidden="1" customHeight="1" x14ac:dyDescent="0.35">
      <c r="F53" s="4" t="s">
        <v>185</v>
      </c>
      <c r="G53" s="4"/>
      <c r="H53" s="4" t="s">
        <v>186</v>
      </c>
      <c r="I53" s="20"/>
      <c r="M53" s="45"/>
      <c r="Q53" s="88"/>
    </row>
    <row r="54" spans="1:17" ht="15" hidden="1" customHeight="1" x14ac:dyDescent="0.35">
      <c r="F54" s="4" t="s">
        <v>187</v>
      </c>
      <c r="G54" s="4"/>
      <c r="H54" s="4" t="s">
        <v>188</v>
      </c>
      <c r="I54" s="20"/>
      <c r="M54" s="4"/>
    </row>
    <row r="55" spans="1:17" ht="15" hidden="1" customHeight="1" x14ac:dyDescent="0.35">
      <c r="F55" s="4" t="s">
        <v>189</v>
      </c>
      <c r="I55" s="20"/>
      <c r="M55" s="4"/>
    </row>
    <row r="56" spans="1:17" ht="15" customHeight="1" x14ac:dyDescent="0.35">
      <c r="F56" s="4"/>
      <c r="I56" s="20"/>
      <c r="M56" s="4"/>
    </row>
    <row r="57" spans="1:17" ht="15" customHeight="1" x14ac:dyDescent="0.35">
      <c r="I57" s="20"/>
      <c r="M57" s="4"/>
    </row>
    <row r="58" spans="1:17" ht="15" customHeight="1" x14ac:dyDescent="0.35">
      <c r="I58" s="20"/>
      <c r="P58" s="5"/>
    </row>
    <row r="59" spans="1:17" ht="15" customHeight="1" x14ac:dyDescent="0.35">
      <c r="P59" s="5"/>
    </row>
    <row r="60" spans="1:17" ht="15" customHeight="1" x14ac:dyDescent="0.35">
      <c r="P60" s="5"/>
    </row>
    <row r="61" spans="1:17" ht="15" customHeight="1" x14ac:dyDescent="0.35">
      <c r="P61" s="5"/>
    </row>
    <row r="62" spans="1:17" ht="15" customHeight="1" x14ac:dyDescent="0.35">
      <c r="P62" s="5"/>
    </row>
    <row r="63" spans="1:17" ht="15" customHeight="1" x14ac:dyDescent="0.35">
      <c r="P63" s="4"/>
    </row>
    <row r="64" spans="1:17" ht="15" customHeight="1" x14ac:dyDescent="0.35">
      <c r="P64" s="2"/>
    </row>
    <row r="66" spans="16:16" ht="15" customHeight="1" x14ac:dyDescent="0.35">
      <c r="P66" s="2"/>
    </row>
    <row r="70" spans="16:16" ht="15" customHeight="1" x14ac:dyDescent="0.35">
      <c r="P70" s="5"/>
    </row>
    <row r="71" spans="16:16" ht="15" customHeight="1" x14ac:dyDescent="0.35">
      <c r="P71" s="5"/>
    </row>
    <row r="72" spans="16:16" ht="15" customHeight="1" x14ac:dyDescent="0.35">
      <c r="P72" s="5"/>
    </row>
    <row r="80" spans="16:16" ht="15" customHeight="1" x14ac:dyDescent="0.35">
      <c r="P80" s="5"/>
    </row>
    <row r="81" spans="16:16" ht="15" customHeight="1" x14ac:dyDescent="0.35">
      <c r="P81" s="5"/>
    </row>
    <row r="82" spans="16:16" ht="15" customHeight="1" x14ac:dyDescent="0.35">
      <c r="P82" s="5"/>
    </row>
    <row r="83" spans="16:16" ht="15" customHeight="1" x14ac:dyDescent="0.35">
      <c r="P83" s="5"/>
    </row>
    <row r="86" spans="16:16" ht="15" customHeight="1" x14ac:dyDescent="0.35">
      <c r="P86" s="4"/>
    </row>
    <row r="87" spans="16:16" ht="15" customHeight="1" x14ac:dyDescent="0.35">
      <c r="P87" s="2"/>
    </row>
    <row r="89" spans="16:16" ht="15" customHeight="1" x14ac:dyDescent="0.35">
      <c r="P89" s="2"/>
    </row>
    <row r="100" spans="16:16" ht="15" customHeight="1" x14ac:dyDescent="0.35">
      <c r="P100" s="6"/>
    </row>
    <row r="101" spans="16:16" ht="15" customHeight="1" x14ac:dyDescent="0.35">
      <c r="P101" s="6"/>
    </row>
    <row r="102" spans="16:16" ht="15" customHeight="1" x14ac:dyDescent="0.35">
      <c r="P102" s="6"/>
    </row>
    <row r="107" spans="16:16" ht="15" customHeight="1" x14ac:dyDescent="0.35">
      <c r="P107" s="4"/>
    </row>
    <row r="112" spans="16:16" ht="15" customHeight="1" x14ac:dyDescent="0.35">
      <c r="P112" s="4"/>
    </row>
    <row r="113" spans="16:16" ht="15" customHeight="1" x14ac:dyDescent="0.35">
      <c r="P113" s="5"/>
    </row>
    <row r="115" spans="16:16" ht="15" customHeight="1" x14ac:dyDescent="0.35">
      <c r="P115" s="2"/>
    </row>
    <row r="117" spans="16:16" ht="15" customHeight="1" x14ac:dyDescent="0.35">
      <c r="P117" s="45"/>
    </row>
    <row r="118" spans="16:16" ht="15" customHeight="1" x14ac:dyDescent="0.35">
      <c r="P118" s="5"/>
    </row>
    <row r="119" spans="16:16" ht="15" customHeight="1" x14ac:dyDescent="0.35">
      <c r="P119" s="5"/>
    </row>
    <row r="120" spans="16:16" ht="15" customHeight="1" x14ac:dyDescent="0.35">
      <c r="P120" s="5"/>
    </row>
    <row r="121" spans="16:16" ht="15" customHeight="1" x14ac:dyDescent="0.35">
      <c r="P121" s="5"/>
    </row>
    <row r="122" spans="16:16" ht="15" customHeight="1" x14ac:dyDescent="0.35">
      <c r="P122" s="5"/>
    </row>
    <row r="123" spans="16:16" ht="15" customHeight="1" x14ac:dyDescent="0.35">
      <c r="P123" s="5"/>
    </row>
    <row r="124" spans="16:16" ht="15" customHeight="1" x14ac:dyDescent="0.35">
      <c r="P124" s="7"/>
    </row>
    <row r="125" spans="16:16" ht="15" customHeight="1" x14ac:dyDescent="0.35">
      <c r="P125" s="5"/>
    </row>
    <row r="126" spans="16:16" ht="15" customHeight="1" x14ac:dyDescent="0.35">
      <c r="P126" s="7"/>
    </row>
    <row r="127" spans="16:16" ht="15" customHeight="1" x14ac:dyDescent="0.35">
      <c r="P127" s="7"/>
    </row>
    <row r="128" spans="16:16" ht="15" customHeight="1" x14ac:dyDescent="0.35">
      <c r="P128" s="7"/>
    </row>
    <row r="129" spans="16:16" ht="15" customHeight="1" x14ac:dyDescent="0.35">
      <c r="P129" s="7"/>
    </row>
    <row r="130" spans="16:16" ht="15" customHeight="1" x14ac:dyDescent="0.35">
      <c r="P130" s="5"/>
    </row>
    <row r="131" spans="16:16" ht="15" customHeight="1" x14ac:dyDescent="0.35">
      <c r="P131" s="7"/>
    </row>
    <row r="132" spans="16:16" ht="15" customHeight="1" x14ac:dyDescent="0.35">
      <c r="P132" s="7"/>
    </row>
    <row r="133" spans="16:16" ht="15" customHeight="1" x14ac:dyDescent="0.35">
      <c r="P133" s="7"/>
    </row>
    <row r="142" spans="16:16" ht="15" customHeight="1" x14ac:dyDescent="0.35">
      <c r="P142" s="5"/>
    </row>
    <row r="147" spans="16:16" ht="15" customHeight="1" x14ac:dyDescent="0.35">
      <c r="P147" s="5"/>
    </row>
    <row r="149" spans="16:16" ht="15" customHeight="1" x14ac:dyDescent="0.35">
      <c r="P149" s="2"/>
    </row>
  </sheetData>
  <sheetProtection algorithmName="SHA-512" hashValue="wcfkxsWKoP2UQt4t8jQQnlkZ6/9fo+xtz1ffoH+4GeK3PwkFERNLuV5+biqpfXsIgwnerwaAkdZ3nvxom21YBQ==" saltValue="cx3ku1khf+dtZ1tvBNIOPQ==" spinCount="100000" sheet="1" objects="1" scenarios="1"/>
  <mergeCells count="44">
    <mergeCell ref="C41:G41"/>
    <mergeCell ref="C42:G42"/>
    <mergeCell ref="A29:A30"/>
    <mergeCell ref="B29:B30"/>
    <mergeCell ref="C29:C30"/>
    <mergeCell ref="E29:F29"/>
    <mergeCell ref="A39:A40"/>
    <mergeCell ref="J29:J30"/>
    <mergeCell ref="B39:B40"/>
    <mergeCell ref="C39:G40"/>
    <mergeCell ref="D36:I36"/>
    <mergeCell ref="C19:G19"/>
    <mergeCell ref="C22:G22"/>
    <mergeCell ref="D26:I26"/>
    <mergeCell ref="C24:G24"/>
    <mergeCell ref="C25:G25"/>
    <mergeCell ref="L39:O39"/>
    <mergeCell ref="L8:O8"/>
    <mergeCell ref="L17:O17"/>
    <mergeCell ref="L29:O29"/>
    <mergeCell ref="C14:I14"/>
    <mergeCell ref="C16:J16"/>
    <mergeCell ref="C11:G11"/>
    <mergeCell ref="C15:G15"/>
    <mergeCell ref="J17:J18"/>
    <mergeCell ref="C18:G18"/>
    <mergeCell ref="J39:J40"/>
    <mergeCell ref="A37:J37"/>
    <mergeCell ref="C20:G20"/>
    <mergeCell ref="C21:G21"/>
    <mergeCell ref="E30:F30"/>
    <mergeCell ref="A17:A18"/>
    <mergeCell ref="C3:F4"/>
    <mergeCell ref="A8:A9"/>
    <mergeCell ref="B17:B18"/>
    <mergeCell ref="B8:B9"/>
    <mergeCell ref="C7:O7"/>
    <mergeCell ref="C10:G10"/>
    <mergeCell ref="C13:G13"/>
    <mergeCell ref="C8:G8"/>
    <mergeCell ref="C12:G12"/>
    <mergeCell ref="C9:G9"/>
    <mergeCell ref="J8:J9"/>
    <mergeCell ref="C17:G17"/>
  </mergeCells>
  <phoneticPr fontId="0" type="noConversion"/>
  <dataValidations disablePrompts="1" xWindow="871" yWindow="252" count="3">
    <dataValidation type="list" allowBlank="1" showInputMessage="1" showErrorMessage="1" errorTitle="Internal, Related, External" error="Please choose from the dropdown list" promptTitle="Cost Allocation" prompt="Please allocate cost to Internal, Service Company or Sub-Contractor" sqref="I41:I42 I19:I25 I10:I13 I31:I35" xr:uid="{00000000-0002-0000-0400-000000000000}">
      <formula1>$I$53:$I$58</formula1>
    </dataValidation>
    <dataValidation type="list" allowBlank="1" showInputMessage="1" showErrorMessage="1" errorTitle="Hours, Days, Weeks" error="Please choose from the dropdown list" promptTitle="Units" prompt="Please indicate if the rate is hourly, daily, weekly, or monthly." sqref="F31:F35" xr:uid="{00000000-0002-0000-0400-000001000000}">
      <formula1>$F$52:$F$55</formula1>
    </dataValidation>
    <dataValidation type="list" allowBlank="1" showInputMessage="1" showErrorMessage="1" promptTitle="Internal Expense?" prompt="Will this expense be spent within the applicant company?" sqref="H31:H35 H41:H42 H19:H25 H10:H13" xr:uid="{00000000-0002-0000-0400-000002000000}">
      <formula1>$H$53:$H$54</formula1>
    </dataValidation>
  </dataValidations>
  <pageMargins left="0.39370078740157483" right="0.59055118110236227" top="0.74803149606299213" bottom="0.59055118110236227" header="0.31496062992125984" footer="0.31496062992125984"/>
  <pageSetup scale="61" firstPageNumber="5" fitToHeight="0" orientation="landscape" useFirstPageNumber="1" r:id="rId1"/>
  <headerFooter scaleWithDoc="0"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c2e72fa-f2bf-4b7e-897e-98e66666beee">CMFREL-1750552771-2206</_dlc_DocId>
    <_dlc_DocIdUrl xmlns="dc2e72fa-f2bf-4b7e-897e-98e66666beee">
      <Url>https://telefilm.sharepoint.com/sites/TheRebrandGroup/_layouts/15/DocIdRedir.aspx?ID=CMFREL-1750552771-2206</Url>
      <Description>CMFREL-1750552771-2206</Description>
    </_dlc_DocIdUrl>
    <Keywordtopic xmlns="995c7fa0-c7ce-4135-b1bb-e7af7b680b45" xsi:nil="true"/>
    <lcf76f155ced4ddcb4097134ff3c332f xmlns="995c7fa0-c7ce-4135-b1bb-e7af7b680b45">
      <Terms xmlns="http://schemas.microsoft.com/office/infopath/2007/PartnerControls"/>
    </lcf76f155ced4ddcb4097134ff3c332f>
    <tag xmlns="995c7fa0-c7ce-4135-b1bb-e7af7b680b45" xsi:nil="true"/>
    <TaxCatchAll xmlns="dc2e72fa-f2bf-4b7e-897e-98e66666beee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D0069-8189-4D47-B1FE-11106158A3B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4B61544-8490-4C24-9E01-49A4F71B88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53EEF8-BFE9-4BB0-B22A-4236B4FED05F}">
  <ds:schemaRefs>
    <ds:schemaRef ds:uri="995c7fa0-c7ce-4135-b1bb-e7af7b680b45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dc2e72fa-f2bf-4b7e-897e-98e66666bee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3D95984-6676-4528-A419-5FFA26B8D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Page</vt:lpstr>
      <vt:lpstr>Summary Page</vt:lpstr>
      <vt:lpstr>Detail-IDM</vt:lpstr>
      <vt:lpstr>Detail-VID</vt:lpstr>
      <vt:lpstr>Detail-GEN</vt:lpstr>
      <vt:lpstr>'Cover Page'!Print_Area</vt:lpstr>
      <vt:lpstr>'Detail-GEN'!Print_Area</vt:lpstr>
      <vt:lpstr>'Detail-IDM'!Print_Area</vt:lpstr>
      <vt:lpstr>'Detail-VID'!Print_Area</vt:lpstr>
      <vt:lpstr>'Summary Page'!Print_Area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2013-04-01T20:44:23Z</dcterms:created>
  <dcterms:modified xsi:type="dcterms:W3CDTF">2025-04-23T16:12:07Z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0x0101003F0F0EE28623B24B9641CB1035C1DF0B</vt:lpwstr>
  </property>
  <property fmtid="{D5CDD505-2E9C-101B-9397-08002B2CF9AE}" pid="3" name="_dlc_DocIdItemGuid">
    <vt:lpwstr>9ead3b4d-3b2d-442d-9cdc-65d859a32dd8</vt:lpwstr>
  </property>
  <property fmtid="{D5CDD505-2E9C-101B-9397-08002B2CF9AE}" pid="4" name="MediaServiceImageTags">
    <vt:lpwstr/>
  </property>
</Properties>
</file>