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16" documentId="13_ncr:1_{5ACB5CC3-0F64-4223-A524-BE5C7990AF19}" xr6:coauthVersionLast="47" xr6:coauthVersionMax="47" xr10:uidLastSave="{B3CA0CEE-02FF-46AB-AA6A-620A18FAC84B}"/>
  <workbookProtection workbookAlgorithmName="SHA-512" workbookHashValue="Z+fIyX9x0zYOWIMSnETau3gLlicoqUPj2W0cBpRxfTx0iD0ZkyWrego8KXHoXT7xjnABCICezgRn4V1+3bRt4Q==" workbookSaltValue="A6jtdRg7rxUNXP6gwOGxlw==" workbookSpinCount="100000" lockStructure="1"/>
  <bookViews>
    <workbookView xWindow="-110" yWindow="-110" windowWidth="19420" windowHeight="10420" tabRatio="695" activeTab="1" xr2:uid="{00000000-000D-0000-FFFF-FFFF00000000}"/>
  </bookViews>
  <sheets>
    <sheet name="Page couverture" sheetId="1" r:id="rId1"/>
    <sheet name="Page sommaire" sheetId="13" r:id="rId2"/>
    <sheet name="Détail-MNI" sheetId="10" r:id="rId3"/>
    <sheet name="Détail-VID" sheetId="3" r:id="rId4"/>
    <sheet name="Détail-GEN" sheetId="11" r:id="rId5"/>
  </sheets>
  <definedNames>
    <definedName name="_xlnm._FilterDatabase" localSheetId="4" hidden="1">'Détail-GEN'!$I$50:$I$56</definedName>
    <definedName name="_xlnm._FilterDatabase" localSheetId="3" hidden="1">'Détail-VID'!#REF!</definedName>
    <definedName name="_xlnm.Print_Area" localSheetId="4">'Détail-GEN'!$A$8:$O$40</definedName>
    <definedName name="_xlnm.Print_Area" localSheetId="2">'Détail-MNI'!$A$8:$O$92</definedName>
    <definedName name="_xlnm.Print_Area" localSheetId="3">'Détail-VID'!$A$7:$O$72</definedName>
    <definedName name="_xlnm.Print_Area" localSheetId="0">'Page couverture'!$A$8:$C$38</definedName>
    <definedName name="_xlnm.Print_Area" localSheetId="1">'Page sommaire'!$A$1:$I$37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11" l="1"/>
  <c r="J11" i="10" l="1"/>
  <c r="J91" i="10" l="1"/>
  <c r="J90" i="10"/>
  <c r="J89" i="10"/>
  <c r="J88" i="10"/>
  <c r="J87" i="10"/>
  <c r="J86" i="10"/>
  <c r="J85" i="10"/>
  <c r="J84" i="10"/>
  <c r="J83" i="10"/>
  <c r="J82" i="10"/>
  <c r="J81" i="10"/>
  <c r="J80" i="10"/>
  <c r="J79" i="10"/>
  <c r="J78" i="10"/>
  <c r="J77" i="10"/>
  <c r="J76" i="10"/>
  <c r="J75" i="10"/>
  <c r="J74" i="10"/>
  <c r="J73" i="10"/>
  <c r="L73" i="10"/>
  <c r="J72" i="10"/>
  <c r="J71" i="10"/>
  <c r="K33" i="11"/>
  <c r="K32" i="11"/>
  <c r="K31" i="11"/>
  <c r="K70" i="3"/>
  <c r="K71" i="3"/>
  <c r="K69" i="3"/>
  <c r="K68" i="3"/>
  <c r="K67" i="3"/>
  <c r="K66" i="3"/>
  <c r="K65" i="3"/>
  <c r="K64" i="3"/>
  <c r="K63" i="3"/>
  <c r="K62" i="3"/>
  <c r="K61" i="3"/>
  <c r="K60" i="3"/>
  <c r="K59" i="3"/>
  <c r="K58" i="3"/>
  <c r="K57" i="3"/>
  <c r="K56" i="3"/>
  <c r="K50" i="3"/>
  <c r="K49" i="3"/>
  <c r="K48" i="3"/>
  <c r="K47" i="3"/>
  <c r="K46" i="3"/>
  <c r="K45" i="3"/>
  <c r="K44" i="3"/>
  <c r="K43" i="3"/>
  <c r="K42" i="3"/>
  <c r="K36" i="3"/>
  <c r="K35" i="3"/>
  <c r="K34" i="3"/>
  <c r="K33" i="3"/>
  <c r="K32" i="3"/>
  <c r="K31" i="3"/>
  <c r="K30" i="3"/>
  <c r="K29" i="3"/>
  <c r="K28" i="3"/>
  <c r="K22" i="3"/>
  <c r="K21" i="3"/>
  <c r="K20" i="3"/>
  <c r="K19" i="3"/>
  <c r="K18" i="3"/>
  <c r="K17" i="3"/>
  <c r="K16" i="3"/>
  <c r="K15" i="3"/>
  <c r="K14" i="3"/>
  <c r="K13" i="3"/>
  <c r="K12" i="3"/>
  <c r="K11" i="3"/>
  <c r="K10" i="3"/>
  <c r="K91" i="10"/>
  <c r="K90" i="10"/>
  <c r="K89" i="10"/>
  <c r="K88" i="10"/>
  <c r="K87" i="10"/>
  <c r="K86" i="10"/>
  <c r="K85" i="10"/>
  <c r="K84" i="10"/>
  <c r="K83" i="10"/>
  <c r="K82" i="10"/>
  <c r="K81" i="10"/>
  <c r="K80" i="10"/>
  <c r="K79" i="10"/>
  <c r="K78" i="10"/>
  <c r="K77" i="10"/>
  <c r="K76" i="10"/>
  <c r="K75" i="10"/>
  <c r="K74" i="10"/>
  <c r="K73" i="10"/>
  <c r="K72" i="10"/>
  <c r="K71" i="10"/>
  <c r="K64" i="10"/>
  <c r="K63" i="10"/>
  <c r="K62" i="10"/>
  <c r="K61" i="10"/>
  <c r="K60" i="10"/>
  <c r="K59" i="10"/>
  <c r="K58" i="10"/>
  <c r="K52" i="10"/>
  <c r="K51" i="10"/>
  <c r="K50" i="10"/>
  <c r="K49" i="10"/>
  <c r="K48" i="10"/>
  <c r="K47" i="10"/>
  <c r="K46" i="10"/>
  <c r="K45" i="10"/>
  <c r="K44" i="10"/>
  <c r="K38" i="10"/>
  <c r="K37" i="10"/>
  <c r="K36" i="10"/>
  <c r="K35" i="10"/>
  <c r="K34" i="10"/>
  <c r="K28" i="10"/>
  <c r="K27" i="10"/>
  <c r="K26" i="10"/>
  <c r="K25" i="10"/>
  <c r="K24" i="10"/>
  <c r="K23" i="10"/>
  <c r="K22" i="10"/>
  <c r="K16" i="10"/>
  <c r="K15" i="10"/>
  <c r="K14" i="10"/>
  <c r="K13" i="10"/>
  <c r="K12" i="10"/>
  <c r="K11" i="10"/>
  <c r="N20" i="3"/>
  <c r="L20" i="3"/>
  <c r="J20" i="3"/>
  <c r="Q20" i="3"/>
  <c r="N40" i="11"/>
  <c r="M40" i="11"/>
  <c r="L40" i="11"/>
  <c r="N39" i="11"/>
  <c r="M39" i="11"/>
  <c r="L39" i="11"/>
  <c r="L32" i="11"/>
  <c r="M32" i="11"/>
  <c r="N32" i="11"/>
  <c r="L33" i="11"/>
  <c r="M33" i="11"/>
  <c r="N33" i="11"/>
  <c r="N31" i="11"/>
  <c r="N34" i="11" s="1"/>
  <c r="E26" i="13" s="1"/>
  <c r="M31" i="11"/>
  <c r="L31" i="11"/>
  <c r="L34" i="11" s="1"/>
  <c r="C26" i="13" s="1"/>
  <c r="L21" i="11"/>
  <c r="M21" i="11"/>
  <c r="N21" i="11"/>
  <c r="L22" i="11"/>
  <c r="M22" i="11"/>
  <c r="N22" i="11"/>
  <c r="L23" i="11"/>
  <c r="M23" i="11"/>
  <c r="N23" i="11"/>
  <c r="L24" i="11"/>
  <c r="M24" i="11"/>
  <c r="N24" i="11"/>
  <c r="L25" i="11"/>
  <c r="M25" i="11"/>
  <c r="N25" i="11"/>
  <c r="N20" i="11"/>
  <c r="M20" i="11"/>
  <c r="L20" i="11"/>
  <c r="L12" i="11"/>
  <c r="M12" i="11"/>
  <c r="N12" i="11"/>
  <c r="L13" i="11"/>
  <c r="M13" i="11"/>
  <c r="N13" i="11"/>
  <c r="L14" i="11"/>
  <c r="M14" i="11"/>
  <c r="N14" i="11"/>
  <c r="N11" i="11"/>
  <c r="M11" i="11"/>
  <c r="L11" i="11"/>
  <c r="L15" i="11" s="1"/>
  <c r="C24" i="13" s="1"/>
  <c r="L57" i="3"/>
  <c r="N57" i="3"/>
  <c r="L58" i="3"/>
  <c r="N58" i="3"/>
  <c r="L59" i="3"/>
  <c r="N59" i="3"/>
  <c r="L60" i="3"/>
  <c r="N60" i="3"/>
  <c r="L61" i="3"/>
  <c r="N61" i="3"/>
  <c r="L62" i="3"/>
  <c r="N62" i="3"/>
  <c r="L63" i="3"/>
  <c r="N63" i="3"/>
  <c r="L64" i="3"/>
  <c r="N64" i="3"/>
  <c r="L65" i="3"/>
  <c r="N65" i="3"/>
  <c r="L66" i="3"/>
  <c r="N66" i="3"/>
  <c r="L67" i="3"/>
  <c r="N67" i="3"/>
  <c r="L68" i="3"/>
  <c r="N68" i="3"/>
  <c r="L69" i="3"/>
  <c r="N69" i="3"/>
  <c r="L70" i="3"/>
  <c r="N70" i="3"/>
  <c r="L71" i="3"/>
  <c r="C21" i="13"/>
  <c r="N71" i="3"/>
  <c r="E21" i="13"/>
  <c r="N56" i="3"/>
  <c r="L56" i="3"/>
  <c r="M43" i="3"/>
  <c r="N43" i="3"/>
  <c r="M44" i="3"/>
  <c r="N44" i="3"/>
  <c r="M45" i="3"/>
  <c r="N45" i="3"/>
  <c r="M46" i="3"/>
  <c r="N46" i="3"/>
  <c r="M47" i="3"/>
  <c r="N47" i="3"/>
  <c r="M48" i="3"/>
  <c r="N48" i="3"/>
  <c r="M49" i="3"/>
  <c r="N49" i="3"/>
  <c r="M50" i="3"/>
  <c r="N50" i="3"/>
  <c r="N42" i="3"/>
  <c r="M42" i="3"/>
  <c r="L29" i="3"/>
  <c r="N29" i="3"/>
  <c r="L30" i="3"/>
  <c r="N30" i="3"/>
  <c r="L31" i="3"/>
  <c r="N31" i="3"/>
  <c r="L32" i="3"/>
  <c r="N32" i="3"/>
  <c r="L33" i="3"/>
  <c r="N33" i="3"/>
  <c r="L34" i="3"/>
  <c r="N34" i="3"/>
  <c r="L35" i="3"/>
  <c r="N35" i="3"/>
  <c r="L36" i="3"/>
  <c r="N36" i="3"/>
  <c r="N28" i="3"/>
  <c r="L28" i="3"/>
  <c r="L11" i="3"/>
  <c r="N11" i="3"/>
  <c r="L12" i="3"/>
  <c r="N12" i="3"/>
  <c r="L13" i="3"/>
  <c r="N13" i="3"/>
  <c r="L14" i="3"/>
  <c r="N14" i="3"/>
  <c r="L15" i="3"/>
  <c r="N15" i="3"/>
  <c r="L16" i="3"/>
  <c r="N16" i="3"/>
  <c r="L17" i="3"/>
  <c r="N17" i="3"/>
  <c r="L18" i="3"/>
  <c r="N18" i="3"/>
  <c r="L19" i="3"/>
  <c r="N19" i="3"/>
  <c r="L21" i="3"/>
  <c r="N21" i="3"/>
  <c r="L22" i="3"/>
  <c r="N22" i="3"/>
  <c r="N10" i="3"/>
  <c r="L10" i="3"/>
  <c r="L72" i="10"/>
  <c r="M72" i="10"/>
  <c r="N72" i="10"/>
  <c r="M73" i="10"/>
  <c r="N73" i="10"/>
  <c r="L74" i="10"/>
  <c r="M74" i="10"/>
  <c r="N74" i="10"/>
  <c r="L75" i="10"/>
  <c r="M75" i="10"/>
  <c r="N75" i="10"/>
  <c r="L76" i="10"/>
  <c r="M76" i="10"/>
  <c r="N76" i="10"/>
  <c r="L77" i="10"/>
  <c r="M77" i="10"/>
  <c r="N77" i="10"/>
  <c r="L78" i="10"/>
  <c r="M78" i="10"/>
  <c r="N78" i="10"/>
  <c r="L79" i="10"/>
  <c r="M79" i="10"/>
  <c r="N79" i="10"/>
  <c r="L80" i="10"/>
  <c r="M80" i="10"/>
  <c r="N80" i="10"/>
  <c r="L81" i="10"/>
  <c r="M81" i="10"/>
  <c r="N81" i="10"/>
  <c r="L82" i="10"/>
  <c r="M82" i="10"/>
  <c r="N82" i="10"/>
  <c r="L83" i="10"/>
  <c r="M83" i="10"/>
  <c r="N83" i="10"/>
  <c r="L84" i="10"/>
  <c r="M84" i="10"/>
  <c r="N84" i="10"/>
  <c r="L85" i="10"/>
  <c r="M85" i="10"/>
  <c r="N85" i="10"/>
  <c r="L86" i="10"/>
  <c r="M86" i="10"/>
  <c r="N86" i="10"/>
  <c r="L87" i="10"/>
  <c r="M87" i="10"/>
  <c r="N87" i="10"/>
  <c r="L88" i="10"/>
  <c r="M88" i="10"/>
  <c r="N88" i="10"/>
  <c r="L89" i="10"/>
  <c r="M89" i="10"/>
  <c r="N89" i="10"/>
  <c r="L90" i="10"/>
  <c r="M90" i="10"/>
  <c r="N90" i="10"/>
  <c r="L91" i="10"/>
  <c r="M91" i="10"/>
  <c r="N91" i="10"/>
  <c r="N71" i="10"/>
  <c r="M71" i="10"/>
  <c r="L71" i="10"/>
  <c r="L59" i="10"/>
  <c r="N59" i="10"/>
  <c r="L60" i="10"/>
  <c r="N60" i="10"/>
  <c r="L61" i="10"/>
  <c r="N61" i="10"/>
  <c r="L62" i="10"/>
  <c r="N62" i="10"/>
  <c r="L63" i="10"/>
  <c r="N63" i="10"/>
  <c r="L64" i="10"/>
  <c r="N64" i="10"/>
  <c r="N58" i="10"/>
  <c r="L58" i="10"/>
  <c r="L45" i="10"/>
  <c r="M45" i="10"/>
  <c r="N45" i="10"/>
  <c r="L46" i="10"/>
  <c r="M46" i="10"/>
  <c r="N46" i="10"/>
  <c r="L47" i="10"/>
  <c r="M47" i="10"/>
  <c r="N47" i="10"/>
  <c r="L48" i="10"/>
  <c r="M48" i="10"/>
  <c r="N48" i="10"/>
  <c r="L49" i="10"/>
  <c r="M49" i="10"/>
  <c r="N49" i="10"/>
  <c r="L50" i="10"/>
  <c r="M50" i="10"/>
  <c r="N50" i="10"/>
  <c r="L51" i="10"/>
  <c r="M51" i="10"/>
  <c r="N51" i="10"/>
  <c r="L52" i="10"/>
  <c r="M52" i="10"/>
  <c r="N52" i="10"/>
  <c r="N44" i="10"/>
  <c r="M44" i="10"/>
  <c r="L44" i="10"/>
  <c r="L35" i="10"/>
  <c r="N35" i="10"/>
  <c r="L36" i="10"/>
  <c r="N36" i="10"/>
  <c r="L37" i="10"/>
  <c r="N37" i="10"/>
  <c r="L38" i="10"/>
  <c r="N38" i="10"/>
  <c r="N34" i="10"/>
  <c r="L34" i="10"/>
  <c r="M23" i="10"/>
  <c r="N23" i="10"/>
  <c r="M24" i="10"/>
  <c r="N24" i="10"/>
  <c r="M25" i="10"/>
  <c r="J25" i="10"/>
  <c r="L25" i="10"/>
  <c r="N25" i="10"/>
  <c r="M26" i="10"/>
  <c r="N26" i="10"/>
  <c r="M27" i="10"/>
  <c r="N27" i="10"/>
  <c r="M28" i="10"/>
  <c r="N28" i="10"/>
  <c r="N22" i="10"/>
  <c r="M22" i="10"/>
  <c r="L12" i="10"/>
  <c r="N12" i="10"/>
  <c r="L13" i="10"/>
  <c r="J13" i="10"/>
  <c r="M13" i="10"/>
  <c r="N13" i="10"/>
  <c r="L14" i="10"/>
  <c r="N14" i="10"/>
  <c r="L15" i="10"/>
  <c r="N15" i="10"/>
  <c r="L16" i="10"/>
  <c r="N16" i="10"/>
  <c r="N11" i="10"/>
  <c r="L11" i="10"/>
  <c r="Q72" i="10"/>
  <c r="Q73" i="10"/>
  <c r="Q74" i="10"/>
  <c r="Q75" i="10"/>
  <c r="Q76" i="10"/>
  <c r="Q77" i="10"/>
  <c r="Q78" i="10"/>
  <c r="Q79" i="10"/>
  <c r="Q80" i="10"/>
  <c r="Q81" i="10"/>
  <c r="Q82" i="10"/>
  <c r="Q83" i="10"/>
  <c r="Q84" i="10"/>
  <c r="Q85" i="10"/>
  <c r="Q86" i="10"/>
  <c r="Q87" i="10"/>
  <c r="Q88" i="10"/>
  <c r="Q89" i="10"/>
  <c r="Q90" i="10"/>
  <c r="Q91" i="10"/>
  <c r="Q71" i="10"/>
  <c r="Q45" i="10"/>
  <c r="Q46" i="10"/>
  <c r="Q47" i="10"/>
  <c r="Q48" i="10"/>
  <c r="Q49" i="10"/>
  <c r="Q50" i="10"/>
  <c r="Q51" i="10"/>
  <c r="Q52" i="10"/>
  <c r="Q44" i="10"/>
  <c r="Q25" i="10"/>
  <c r="Q13" i="10"/>
  <c r="J59" i="10"/>
  <c r="M59" i="10"/>
  <c r="J60" i="10"/>
  <c r="M60" i="10"/>
  <c r="J61" i="10"/>
  <c r="Q61" i="10"/>
  <c r="J62" i="10"/>
  <c r="M62" i="10"/>
  <c r="J63" i="10"/>
  <c r="Q63" i="10"/>
  <c r="J64" i="10"/>
  <c r="M64" i="10"/>
  <c r="J58" i="10"/>
  <c r="Q58" i="10"/>
  <c r="J49" i="10"/>
  <c r="J50" i="10"/>
  <c r="J51" i="10"/>
  <c r="J52" i="10"/>
  <c r="J48" i="10"/>
  <c r="J47" i="10"/>
  <c r="J46" i="10"/>
  <c r="J45" i="10"/>
  <c r="J44" i="10"/>
  <c r="J35" i="10"/>
  <c r="Q35" i="10"/>
  <c r="J36" i="10"/>
  <c r="M36" i="10"/>
  <c r="J37" i="10"/>
  <c r="Q37" i="10"/>
  <c r="J38" i="10"/>
  <c r="M38" i="10"/>
  <c r="J34" i="10"/>
  <c r="M34" i="10"/>
  <c r="L23" i="10"/>
  <c r="J24" i="10"/>
  <c r="L24" i="10"/>
  <c r="J26" i="10"/>
  <c r="L26" i="10"/>
  <c r="J27" i="10"/>
  <c r="L27" i="10"/>
  <c r="J28" i="10"/>
  <c r="L28" i="10"/>
  <c r="J22" i="10"/>
  <c r="L22" i="10"/>
  <c r="J12" i="10"/>
  <c r="M12" i="10"/>
  <c r="J14" i="10"/>
  <c r="M14" i="10"/>
  <c r="J15" i="10"/>
  <c r="Q15" i="10"/>
  <c r="J16" i="10"/>
  <c r="M16" i="10"/>
  <c r="M11" i="10"/>
  <c r="Q40" i="11"/>
  <c r="I32" i="13" s="1"/>
  <c r="Q39" i="11"/>
  <c r="I31" i="13" s="1"/>
  <c r="Q32" i="11"/>
  <c r="Q33" i="11"/>
  <c r="Q34" i="11" s="1"/>
  <c r="I26" i="13" s="1"/>
  <c r="Q31" i="11"/>
  <c r="Q21" i="11"/>
  <c r="Q22" i="11"/>
  <c r="Q23" i="11"/>
  <c r="Q24" i="11"/>
  <c r="Q25" i="11"/>
  <c r="Q20" i="11"/>
  <c r="Q12" i="11"/>
  <c r="Q13" i="11"/>
  <c r="Q14" i="11"/>
  <c r="Q11" i="11"/>
  <c r="O11" i="11"/>
  <c r="F10" i="13"/>
  <c r="F11" i="13"/>
  <c r="F12" i="13"/>
  <c r="F13" i="13"/>
  <c r="F14" i="13"/>
  <c r="F15" i="13"/>
  <c r="F16" i="13"/>
  <c r="F17" i="13"/>
  <c r="F20" i="13"/>
  <c r="F21" i="13"/>
  <c r="G31" i="13"/>
  <c r="G32" i="13"/>
  <c r="J10" i="3"/>
  <c r="J11" i="3"/>
  <c r="Q11" i="3"/>
  <c r="J12" i="3"/>
  <c r="M12" i="3"/>
  <c r="J13" i="3"/>
  <c r="Q13" i="3"/>
  <c r="J14" i="3"/>
  <c r="M14" i="3"/>
  <c r="J15" i="3"/>
  <c r="Q15" i="3"/>
  <c r="J16" i="3"/>
  <c r="M16" i="3"/>
  <c r="J17" i="3"/>
  <c r="Q17" i="3"/>
  <c r="J18" i="3"/>
  <c r="M18" i="3"/>
  <c r="J19" i="3"/>
  <c r="Q19" i="3"/>
  <c r="J21" i="3"/>
  <c r="M21" i="3"/>
  <c r="J22" i="3"/>
  <c r="Q22" i="3"/>
  <c r="J28" i="3"/>
  <c r="M28" i="3"/>
  <c r="J29" i="3"/>
  <c r="M29" i="3"/>
  <c r="J30" i="3"/>
  <c r="M30" i="3"/>
  <c r="J31" i="3"/>
  <c r="M31" i="3"/>
  <c r="J32" i="3"/>
  <c r="M32" i="3"/>
  <c r="J33" i="3"/>
  <c r="Q33" i="3"/>
  <c r="J34" i="3"/>
  <c r="M34" i="3"/>
  <c r="J35" i="3"/>
  <c r="Q35" i="3"/>
  <c r="J36" i="3"/>
  <c r="M36" i="3"/>
  <c r="J42" i="3"/>
  <c r="L42" i="3"/>
  <c r="J43" i="3"/>
  <c r="L43" i="3"/>
  <c r="J44" i="3"/>
  <c r="L44" i="3"/>
  <c r="J45" i="3"/>
  <c r="L45" i="3"/>
  <c r="J46" i="3"/>
  <c r="L46" i="3"/>
  <c r="J47" i="3"/>
  <c r="L47" i="3"/>
  <c r="J48" i="3"/>
  <c r="L48" i="3"/>
  <c r="J49" i="3"/>
  <c r="L49" i="3"/>
  <c r="J50" i="3"/>
  <c r="L50" i="3"/>
  <c r="J56" i="3"/>
  <c r="M56" i="3"/>
  <c r="Q56" i="3"/>
  <c r="Q57" i="3"/>
  <c r="Q58" i="3"/>
  <c r="Q59" i="3"/>
  <c r="Q60" i="3"/>
  <c r="Q61" i="3"/>
  <c r="Q62" i="3"/>
  <c r="Q63" i="3"/>
  <c r="Q64" i="3"/>
  <c r="Q65" i="3"/>
  <c r="Q66" i="3"/>
  <c r="Q67" i="3"/>
  <c r="Q68" i="3"/>
  <c r="Q69" i="3"/>
  <c r="Q70" i="3"/>
  <c r="Q71" i="3"/>
  <c r="J57" i="3"/>
  <c r="M57" i="3"/>
  <c r="J58" i="3"/>
  <c r="M58" i="3"/>
  <c r="J59" i="3"/>
  <c r="M59" i="3"/>
  <c r="J60" i="3"/>
  <c r="M60" i="3"/>
  <c r="J61" i="3"/>
  <c r="M61" i="3"/>
  <c r="J62" i="3"/>
  <c r="M62" i="3"/>
  <c r="J63" i="3"/>
  <c r="M63" i="3"/>
  <c r="J64" i="3"/>
  <c r="M64" i="3"/>
  <c r="J65" i="3"/>
  <c r="M65" i="3"/>
  <c r="J66" i="3"/>
  <c r="M66" i="3"/>
  <c r="J67" i="3"/>
  <c r="M67" i="3"/>
  <c r="J68" i="3"/>
  <c r="M68" i="3"/>
  <c r="J69" i="3"/>
  <c r="M69" i="3"/>
  <c r="J70" i="3"/>
  <c r="M70" i="3"/>
  <c r="M71" i="3"/>
  <c r="O12" i="11"/>
  <c r="O13" i="11"/>
  <c r="O14" i="11"/>
  <c r="G24" i="13"/>
  <c r="O20" i="11"/>
  <c r="O26" i="11" s="1"/>
  <c r="F25" i="13" s="1"/>
  <c r="O21" i="11"/>
  <c r="O22" i="11"/>
  <c r="O23" i="11"/>
  <c r="O24" i="11"/>
  <c r="O25" i="11"/>
  <c r="J26" i="11"/>
  <c r="G25" i="13"/>
  <c r="O31" i="11"/>
  <c r="O32" i="11"/>
  <c r="O33" i="11"/>
  <c r="O39" i="11"/>
  <c r="F31" i="13"/>
  <c r="O40" i="11"/>
  <c r="F32" i="13" s="1"/>
  <c r="Q50" i="3"/>
  <c r="Q49" i="3"/>
  <c r="Q48" i="3"/>
  <c r="Q47" i="3"/>
  <c r="Q46" i="3"/>
  <c r="Q45" i="3"/>
  <c r="Q44" i="3"/>
  <c r="Q43" i="3"/>
  <c r="Q42" i="3"/>
  <c r="M33" i="3"/>
  <c r="Q36" i="3"/>
  <c r="M35" i="3"/>
  <c r="Q34" i="3"/>
  <c r="Q32" i="3"/>
  <c r="Q31" i="3"/>
  <c r="Q30" i="3"/>
  <c r="Q29" i="3"/>
  <c r="Q28" i="3"/>
  <c r="M22" i="3"/>
  <c r="Q21" i="3"/>
  <c r="M20" i="3"/>
  <c r="M19" i="3"/>
  <c r="Q18" i="3"/>
  <c r="M17" i="3"/>
  <c r="Q16" i="3"/>
  <c r="M15" i="3"/>
  <c r="Q14" i="3"/>
  <c r="M13" i="3"/>
  <c r="Q12" i="3"/>
  <c r="M11" i="3"/>
  <c r="Q10" i="3"/>
  <c r="M10" i="3"/>
  <c r="Q59" i="10"/>
  <c r="Q64" i="10"/>
  <c r="M63" i="10"/>
  <c r="Q62" i="10"/>
  <c r="M61" i="10"/>
  <c r="Q60" i="10"/>
  <c r="M58" i="10"/>
  <c r="M35" i="10"/>
  <c r="Q38" i="10"/>
  <c r="M37" i="10"/>
  <c r="Q36" i="10"/>
  <c r="Q34" i="10"/>
  <c r="Q26" i="10"/>
  <c r="Q28" i="10"/>
  <c r="Q27" i="10"/>
  <c r="Q24" i="10"/>
  <c r="Q23" i="10"/>
  <c r="Q22" i="10"/>
  <c r="J34" i="11"/>
  <c r="G26" i="13" s="1"/>
  <c r="Q16" i="10"/>
  <c r="M15" i="10"/>
  <c r="Q14" i="10"/>
  <c r="Q12" i="10"/>
  <c r="Q11" i="10"/>
  <c r="Q26" i="11" l="1"/>
  <c r="I25" i="13" s="1"/>
  <c r="N26" i="11"/>
  <c r="E25" i="13" s="1"/>
  <c r="L23" i="3"/>
  <c r="C15" i="13" s="1"/>
  <c r="L37" i="3"/>
  <c r="C16" i="13" s="1"/>
  <c r="N37" i="3"/>
  <c r="E16" i="13" s="1"/>
  <c r="Q23" i="3"/>
  <c r="I15" i="13" s="1"/>
  <c r="J65" i="10"/>
  <c r="G14" i="13" s="1"/>
  <c r="F22" i="13"/>
  <c r="N39" i="10"/>
  <c r="E12" i="13" s="1"/>
  <c r="N65" i="10"/>
  <c r="E14" i="13" s="1"/>
  <c r="M29" i="10"/>
  <c r="D11" i="13" s="1"/>
  <c r="L39" i="10"/>
  <c r="C12" i="13" s="1"/>
  <c r="M65" i="10"/>
  <c r="D14" i="13" s="1"/>
  <c r="L17" i="10"/>
  <c r="C10" i="13" s="1"/>
  <c r="J29" i="10"/>
  <c r="G11" i="13" s="1"/>
  <c r="Q39" i="10"/>
  <c r="I12" i="13" s="1"/>
  <c r="O15" i="11"/>
  <c r="F24" i="13" s="1"/>
  <c r="J37" i="3"/>
  <c r="G16" i="13" s="1"/>
  <c r="F18" i="13"/>
  <c r="L92" i="10"/>
  <c r="C20" i="13" s="1"/>
  <c r="C22" i="13" s="1"/>
  <c r="M51" i="3"/>
  <c r="D17" i="13" s="1"/>
  <c r="M15" i="11"/>
  <c r="D24" i="13" s="1"/>
  <c r="M26" i="11"/>
  <c r="D25" i="13" s="1"/>
  <c r="J72" i="3"/>
  <c r="G21" i="13" s="1"/>
  <c r="L51" i="3"/>
  <c r="C17" i="13" s="1"/>
  <c r="M37" i="3"/>
  <c r="D16" i="13" s="1"/>
  <c r="J39" i="10"/>
  <c r="G12" i="13" s="1"/>
  <c r="N17" i="10"/>
  <c r="E10" i="13" s="1"/>
  <c r="N53" i="10"/>
  <c r="E13" i="13" s="1"/>
  <c r="M92" i="10"/>
  <c r="D20" i="13" s="1"/>
  <c r="N51" i="3"/>
  <c r="E17" i="13" s="1"/>
  <c r="L26" i="11"/>
  <c r="C25" i="13" s="1"/>
  <c r="C27" i="13" s="1"/>
  <c r="M72" i="3"/>
  <c r="J51" i="3"/>
  <c r="G17" i="13" s="1"/>
  <c r="Q15" i="11"/>
  <c r="I24" i="13" s="1"/>
  <c r="N92" i="10"/>
  <c r="E20" i="13" s="1"/>
  <c r="E22" i="13" s="1"/>
  <c r="L72" i="3"/>
  <c r="O34" i="11"/>
  <c r="F26" i="13" s="1"/>
  <c r="J53" i="10"/>
  <c r="G13" i="13" s="1"/>
  <c r="Q65" i="10"/>
  <c r="I14" i="13" s="1"/>
  <c r="N72" i="3"/>
  <c r="Q17" i="10"/>
  <c r="I10" i="13" s="1"/>
  <c r="M39" i="10"/>
  <c r="D12" i="13" s="1"/>
  <c r="M17" i="10"/>
  <c r="D10" i="13" s="1"/>
  <c r="J17" i="10"/>
  <c r="G10" i="13" s="1"/>
  <c r="Q53" i="10"/>
  <c r="I13" i="13" s="1"/>
  <c r="Q92" i="10"/>
  <c r="I20" i="13" s="1"/>
  <c r="N23" i="3"/>
  <c r="E15" i="13" s="1"/>
  <c r="Q29" i="10"/>
  <c r="I11" i="13" s="1"/>
  <c r="G27" i="13"/>
  <c r="M23" i="3"/>
  <c r="D15" i="13" s="1"/>
  <c r="Q37" i="3"/>
  <c r="I16" i="13" s="1"/>
  <c r="Q51" i="3"/>
  <c r="I17" i="13" s="1"/>
  <c r="L29" i="10"/>
  <c r="C11" i="13" s="1"/>
  <c r="M53" i="10"/>
  <c r="D13" i="13" s="1"/>
  <c r="M34" i="11"/>
  <c r="D26" i="13" s="1"/>
  <c r="J92" i="10"/>
  <c r="G20" i="13" s="1"/>
  <c r="L53" i="10"/>
  <c r="C13" i="13" s="1"/>
  <c r="L65" i="10"/>
  <c r="C14" i="13" s="1"/>
  <c r="N15" i="11"/>
  <c r="E24" i="13" s="1"/>
  <c r="J23" i="3"/>
  <c r="G15" i="13" s="1"/>
  <c r="N29" i="10"/>
  <c r="E11" i="13" s="1"/>
  <c r="Q72" i="3"/>
  <c r="I21" i="13" s="1"/>
  <c r="D21" i="13"/>
  <c r="I27" i="13" l="1"/>
  <c r="E27" i="13"/>
  <c r="G22" i="13"/>
  <c r="F29" i="13"/>
  <c r="G18" i="13"/>
  <c r="I22" i="13"/>
  <c r="I18" i="13"/>
  <c r="I29" i="13" s="1"/>
  <c r="I34" i="13" s="1"/>
  <c r="D18" i="13"/>
  <c r="E18" i="13"/>
  <c r="C18" i="13"/>
  <c r="C34" i="13" s="1"/>
  <c r="D27" i="13"/>
  <c r="D22" i="13"/>
  <c r="F27" i="13"/>
  <c r="F34" i="13" s="1"/>
  <c r="E34" i="13" l="1"/>
  <c r="G29" i="13"/>
  <c r="G34" i="13"/>
  <c r="E29" i="13"/>
  <c r="C29" i="13"/>
  <c r="D29" i="13"/>
  <c r="D34" i="13"/>
  <c r="A36"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tc={7C4AD6F4-6A23-4074-A4C4-885AB1A2685E}</author>
  </authors>
  <commentList>
    <comment ref="B34" authorId="0" shapeId="0" xr:uid="{7C4AD6F4-6A23-4074-A4C4-885AB1A2685E}">
      <text>
        <t>[Threaded comment]
Your version of Excel allows you to read this threaded comment; however, any edits to it will get removed if the file is opened in a newer version of Excel. Learn more: https://go.microsoft.com/fwlink/?linkid=870924
Comment:
    [Mention was removed] Test : essai de communication test via "ajout de note" assigné à un individu. As tu reçu une message dans ton outlook?</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tc={49622CD0-4776-4862-9345-87D881266E1E}</author>
  </authors>
  <commentList>
    <comment ref="B50" authorId="0" shapeId="0" xr:uid="{49622CD0-4776-4862-9345-87D881266E1E}">
      <text>
        <t>[Threaded comment]
Your version of Excel allows you to read this threaded comment; however, any edits to it will get removed if the file is opened in a newer version of Excel. Learn more: https://go.microsoft.com/fwlink/?linkid=870924
Comment:
    [La mention a été supprimée] TEST: as-tu reçu un message outlook concernant le présent message ?</t>
      </text>
    </comment>
  </commentList>
</comments>
</file>

<file path=xl/sharedStrings.xml><?xml version="1.0" encoding="utf-8"?>
<sst xmlns="http://schemas.openxmlformats.org/spreadsheetml/2006/main" count="601" uniqueCount="304">
  <si>
    <t>TITRE DU PROJET</t>
  </si>
  <si>
    <t>SOCIÉTÉ DE PRODUCTION NUMÉRIQUE</t>
  </si>
  <si>
    <r>
      <t xml:space="preserve">SOCIÉTÉ DE PRODUCTION TÉLÉVISUELLE </t>
    </r>
    <r>
      <rPr>
        <sz val="10"/>
        <rFont val="Arial"/>
        <family val="2"/>
      </rPr>
      <t>(s'il y a lieu)</t>
    </r>
  </si>
  <si>
    <t>SOCIÉTÉ DE SERVICES - PRODUCTION NUMÉRIQUE</t>
  </si>
  <si>
    <r>
      <t xml:space="preserve">PRODUCTRICE(S) EXÉCUTIVE(S)/PRODUCTEUR(S) EXÉCUTIF(S) </t>
    </r>
    <r>
      <rPr>
        <sz val="10"/>
        <rFont val="Arial"/>
        <family val="2"/>
      </rPr>
      <t>(si applicable)</t>
    </r>
  </si>
  <si>
    <t xml:space="preserve">PRODUCTRICE(S)/PRODUCTEUR(S)  </t>
  </si>
  <si>
    <r>
      <t xml:space="preserve">SUPERVISEUSE/SUPERVISEUR DU PROJET </t>
    </r>
    <r>
      <rPr>
        <sz val="10"/>
        <rFont val="Arial"/>
        <family val="2"/>
      </rPr>
      <t>(si applicable)</t>
    </r>
  </si>
  <si>
    <t>GESTIONNAIRE DU PROJET/DE LA PRODUCTION</t>
  </si>
  <si>
    <t>DIRECTRICE/DIRECTEUR TECHNIQUE</t>
  </si>
  <si>
    <t>DIRECTRICE/DIRECTEUR ARTISTIQUE/DESIGNER DE JEU</t>
  </si>
  <si>
    <t>CALENDRIER DE TRAVAIL :</t>
  </si>
  <si>
    <t>DATES:</t>
  </si>
  <si>
    <t>PÉRIODE:</t>
  </si>
  <si>
    <t>(événement / activité )</t>
  </si>
  <si>
    <t>(du début à l'achèvement des travaux)</t>
  </si>
  <si>
    <t xml:space="preserve"> (Nbr. d'heures, jours, semaines)</t>
  </si>
  <si>
    <t>DATE DE DÉBUT PRÉVUE</t>
  </si>
  <si>
    <t>DATE DE FIN PRÉVUE</t>
  </si>
  <si>
    <t>BUDGET PRÉPARÉ PAR:</t>
  </si>
  <si>
    <t>DATE DU BUDGET:</t>
  </si>
  <si>
    <t>TÉLÉPHONE:</t>
  </si>
  <si>
    <t>COURRIEL</t>
  </si>
  <si>
    <t>SIGNATURE:</t>
  </si>
  <si>
    <t>BUDGET DE DÉVELOPPEMENT SOMMAIRE</t>
  </si>
  <si>
    <t>POSTE</t>
  </si>
  <si>
    <t>CATÉGORIE</t>
  </si>
  <si>
    <t>ALLOCATION DES COÛTS</t>
  </si>
  <si>
    <t>TOTAL</t>
  </si>
  <si>
    <t>Dépenses</t>
  </si>
  <si>
    <t>Média numérique interactif</t>
  </si>
  <si>
    <t>Jeux</t>
  </si>
  <si>
    <t>Vidéo (linéaire)</t>
  </si>
  <si>
    <t>Admin</t>
  </si>
  <si>
    <t>internes</t>
  </si>
  <si>
    <t>MNI-01</t>
  </si>
  <si>
    <t>PERSONNEL DE PRODUCTION SENIOR</t>
  </si>
  <si>
    <t>MNI-02</t>
  </si>
  <si>
    <t>MAIN D'ŒUVRE - CONCEPTION</t>
  </si>
  <si>
    <t>MNI-03</t>
  </si>
  <si>
    <t>MAIN D'ŒUVRE - PROGRAMMATION</t>
  </si>
  <si>
    <t>MNI-04</t>
  </si>
  <si>
    <t>MAIN D'ŒUVRE - RÉCIT / TEXTE / CONTENU</t>
  </si>
  <si>
    <t>MNI-05</t>
  </si>
  <si>
    <t>MAIN D'ŒUVRE - AUDIO</t>
  </si>
  <si>
    <t>VID-06</t>
  </si>
  <si>
    <t>PERSONNEL CLÉ DE CRÉATION</t>
  </si>
  <si>
    <t>VID-07</t>
  </si>
  <si>
    <t>MAIN D'ŒUVRE ADDITIONNELLE - RÉCIT / TEXTE / CONTENU</t>
  </si>
  <si>
    <t>VID-08</t>
  </si>
  <si>
    <t xml:space="preserve">MAIN D'ŒUVRE ADDITIONNELLE - PRODUCTION DEMO </t>
  </si>
  <si>
    <t>TOTAL MAIN D'ŒUVRE DE LA PRODUCTION ('A')</t>
  </si>
  <si>
    <t>MNI-09</t>
  </si>
  <si>
    <t>ÉQUIPEMENT ET MATÉRIEL</t>
  </si>
  <si>
    <t>VID-10</t>
  </si>
  <si>
    <t>ÉQUIPEMENT ET MATÉRIEL - PROTOTYPE</t>
  </si>
  <si>
    <t>TOTAL ÉQUIPEMENT ET MATÉRIEL ('B')</t>
  </si>
  <si>
    <t>GEN-11</t>
  </si>
  <si>
    <t>ACQUISITION DE DROITS (OPTION/LICENCE DROITS D'AUTEUR)</t>
  </si>
  <si>
    <t>GEN-12</t>
  </si>
  <si>
    <t>PRÉPARATION DE LA PRÉSENTATION DU PROJET</t>
  </si>
  <si>
    <t>GEN-13</t>
  </si>
  <si>
    <t>MAIN D'ŒUVRE - COMPTABILITÉ ET TENUE DE LIVRES</t>
  </si>
  <si>
    <t>TOTAL DÉPENSES ADMINISTRATIVES ('C')</t>
  </si>
  <si>
    <t>SUB-TOTAL 'A' + 'B'</t>
  </si>
  <si>
    <t>GEN-14</t>
  </si>
  <si>
    <t>HONORAIRE PRODUCTRICE/PRODUCTEUR ET FRAIS D'ADMINISTRATION</t>
  </si>
  <si>
    <t>GEN-15</t>
  </si>
  <si>
    <t>IMPRÉVUS</t>
  </si>
  <si>
    <t>TOTAL COÛTS DE DÉVELOPPEMENT</t>
  </si>
  <si>
    <t xml:space="preserve">Notes: si vous soumettez également une demande dans le cadre du Fonds Bell, veuillez consulter le modèle de devis relatif au Fonds Bell pour connaître les autres échéanciers que vous devrez respecter pour votre demande au Fonds Bell.         </t>
  </si>
  <si>
    <t>DÉVELOPMENT BUDGET DETAILLÉ - MNI (MÉDIA NUMÉRIQUE INTERACTIF)</t>
  </si>
  <si>
    <t>Ajoutez des lignes additionnelles si plusieurs personnes occupent le même poste. Assurez-vous de copier toutes les formules de calcul.</t>
  </si>
  <si>
    <t>PERSONNEL PRODUCTION SÉNIOR</t>
  </si>
  <si>
    <t xml:space="preserve">POSTE </t>
  </si>
  <si>
    <t>NOM</t>
  </si>
  <si>
    <t>NO.</t>
  </si>
  <si>
    <t>TOTAL UNITÉS</t>
  </si>
  <si>
    <t>TAUX</t>
  </si>
  <si>
    <t>Interne?</t>
  </si>
  <si>
    <t>Allocation</t>
  </si>
  <si>
    <t>Allocation des coûts</t>
  </si>
  <si>
    <t>Dép interne</t>
  </si>
  <si>
    <t>X</t>
  </si>
  <si>
    <t>hrs, jrs, sem.</t>
  </si>
  <si>
    <t>$ coût / unité</t>
  </si>
  <si>
    <t>des coûts</t>
  </si>
  <si>
    <t>Média numérique</t>
  </si>
  <si>
    <t>Jeu</t>
  </si>
  <si>
    <t>01.05</t>
  </si>
  <si>
    <t>PRODUCTRICE EXÉCUTIVE/PRODUCTEUR EXÉCUTIF / SUPERVISEUSE/SUPERVISEUR DE LA PRODUCTION</t>
  </si>
  <si>
    <t>01.10</t>
  </si>
  <si>
    <t>GESTIONNAIRE DE PROJET</t>
  </si>
  <si>
    <t>01.15</t>
  </si>
  <si>
    <t>01.20</t>
  </si>
  <si>
    <t>DIRECTRICE/DIRECTEUR ARTISTIQUE</t>
  </si>
  <si>
    <t>01.96</t>
  </si>
  <si>
    <t>AVANTAGES SOCIAUX (si non inclus ci-dessus)</t>
  </si>
  <si>
    <t>01.99</t>
  </si>
  <si>
    <t>AUTRE(S)</t>
  </si>
  <si>
    <t>IDM-01</t>
  </si>
  <si>
    <t>TOTAL PERSONNEL PRODUCTION SÉNIOR</t>
  </si>
  <si>
    <t>IDM-02</t>
  </si>
  <si>
    <t>MAIN D'ŒUVRE CONCEPTION</t>
  </si>
  <si>
    <t>02.05</t>
  </si>
  <si>
    <t>DESIGNER INTERACTIF / JEUX</t>
  </si>
  <si>
    <t>02.10</t>
  </si>
  <si>
    <t>ARTISTE(S)</t>
  </si>
  <si>
    <t>02.15</t>
  </si>
  <si>
    <t>ILLUSTRATRICE(S)/ILLUSTRATEUR(S)</t>
  </si>
  <si>
    <t>02.20</t>
  </si>
  <si>
    <t>ANIMATRICE(S)/ANIMATEURS(S)</t>
  </si>
  <si>
    <t>02.30</t>
  </si>
  <si>
    <t>ERGONOMIE DES INTERFACES</t>
  </si>
  <si>
    <t>02.96</t>
  </si>
  <si>
    <t>02.99</t>
  </si>
  <si>
    <t xml:space="preserve">  TOTAL MAIN D'ŒUVRE CONCEPTION</t>
  </si>
  <si>
    <t>IDM-03</t>
  </si>
  <si>
    <t>MAIN D'ŒUVRE PROGRAMMATION</t>
  </si>
  <si>
    <t>03.05</t>
  </si>
  <si>
    <t>DÉVELOPPEUSE(S)/DÉVELOPPEUR(S) TECHNOLOGIE D'ARRIÈRE PLAN</t>
  </si>
  <si>
    <t>03.10</t>
  </si>
  <si>
    <t>DÉVELOPPEUSE(S)/DÉVELOPPEUR(S) TECHNOLOGIE D'AVANT PLAN</t>
  </si>
  <si>
    <t>03.15</t>
  </si>
  <si>
    <t>MAIN D'ŒUVRE - TESTS</t>
  </si>
  <si>
    <t>03.96</t>
  </si>
  <si>
    <t>03.99</t>
  </si>
  <si>
    <t>TOTAL MAIN D'ŒUVRE PROGRAMMATION</t>
  </si>
  <si>
    <t>IDM-04</t>
  </si>
  <si>
    <t>MAIN D'ŒUVRE - SCÉNARIO / CONTENU / RÉCIT</t>
  </si>
  <si>
    <t>04.05</t>
  </si>
  <si>
    <t>GESTIONNAIRE DE CONTENU</t>
  </si>
  <si>
    <t>04.10</t>
  </si>
  <si>
    <t>SPÉCIALISTE(S) DE CONTENU / CONSEILLÈRE(S)/CONSEILLER(S)</t>
  </si>
  <si>
    <t>04.15</t>
  </si>
  <si>
    <t>RECHERCHISTES</t>
  </si>
  <si>
    <t>04.20</t>
  </si>
  <si>
    <t>RÉDACTRICE(S)/RÉDACTEUR(S) CONTENU / SCÉNARIO / RÉCIT (non membres d'une union)</t>
  </si>
  <si>
    <t>04.30</t>
  </si>
  <si>
    <t>RÉDACTRICE(S)/RÉDACTEUR(S) CONTENU / SCÉNARIO / RÉCIT (membres d'une union)</t>
  </si>
  <si>
    <t>04.31</t>
  </si>
  <si>
    <t>RÉDACTRICE(S)/RÉDACTEUR(S) CONTENU / SCÉNARIO / RÉCIT (frais union, assurances, retraite, admin)</t>
  </si>
  <si>
    <t>04.40</t>
  </si>
  <si>
    <t>RÉDACTRICE(S)/RÉDACTEUR(S) INTERFACES/ERGONOMIE</t>
  </si>
  <si>
    <t>04.96</t>
  </si>
  <si>
    <t>04.99</t>
  </si>
  <si>
    <t>TOTAL MAIN D'ŒUVRE - SCÉNARIO / CONTENU / RÉCIT</t>
  </si>
  <si>
    <t>IDM-05</t>
  </si>
  <si>
    <t>MAIN D'ŒUVRE AUDIO</t>
  </si>
  <si>
    <t>05.05</t>
  </si>
  <si>
    <t>CONCEPTRICE(S)/CONCEPTEUR(S) SONORE(S) / TECHNICIENNE(S)/TECHNICIEN(S)</t>
  </si>
  <si>
    <t>05.30</t>
  </si>
  <si>
    <t>COMÉDIENNE(S)/COMÉDIEN(S) / ARTISTE(S) - VOIX HORS CHAMP -  non-membre(s) d'une union</t>
  </si>
  <si>
    <t>05.40</t>
  </si>
  <si>
    <t>COMÉDIENNE(S)/COMÉDIEN(S) / ARTISTE(S) - VOIX HORS CHAMP -  membre(s)  d'une union</t>
  </si>
  <si>
    <t>05.41</t>
  </si>
  <si>
    <t>COMÉDIENNE(S)/COMÉDIEN(S) / ARTISTE(S) - VOIX HORS CHAMP (frais union, ass., retraite, admin)</t>
  </si>
  <si>
    <t>05.42</t>
  </si>
  <si>
    <t>COMÉDIENNE(S)/COMÉDIEN(S) / ARTISTE(S) - VOIX HORS CHAMP (rachat, droits d'utilisation)</t>
  </si>
  <si>
    <t>05.96</t>
  </si>
  <si>
    <t>05.99</t>
  </si>
  <si>
    <t>TOTAL MAIN D'ŒUVRE AUDIO</t>
  </si>
  <si>
    <t>IDM-09</t>
  </si>
  <si>
    <t xml:space="preserve">      DESCRIPTION</t>
  </si>
  <si>
    <t>(fournir description détaillée des équipements)</t>
  </si>
  <si>
    <t>09.05</t>
  </si>
  <si>
    <t>POSTES DE TRAVAIL INFORMATIQUE (préciser)</t>
  </si>
  <si>
    <t>09.10</t>
  </si>
  <si>
    <t>LOGICIELS - ACHATS</t>
  </si>
  <si>
    <t>09.11</t>
  </si>
  <si>
    <t>LOGICIELS - ABONNEMENTS</t>
  </si>
  <si>
    <t>09.30</t>
  </si>
  <si>
    <t>DISPOSITIFS DE TESTS</t>
  </si>
  <si>
    <t>09.40</t>
  </si>
  <si>
    <t>ÉQUIPEMENT D'ENREGISTREMENT ET MIXAGE</t>
  </si>
  <si>
    <t>09.50</t>
  </si>
  <si>
    <t>SERVEURS DE VALIDATION (pour l'installation)</t>
  </si>
  <si>
    <t>09.60</t>
  </si>
  <si>
    <t>BANQUES D'IMAGES</t>
  </si>
  <si>
    <t>09.61</t>
  </si>
  <si>
    <t>BANQUE DE MUSIQUE / SFX</t>
  </si>
  <si>
    <t>09.62</t>
  </si>
  <si>
    <t>LICENCE(S) DE POLICES DE CARACTÈRES</t>
  </si>
  <si>
    <t>09.63</t>
  </si>
  <si>
    <t>LICENCE(S) DE CODE (spécifier)</t>
  </si>
  <si>
    <t>09.99</t>
  </si>
  <si>
    <t>TOTAL ÉQUIPEMENT ET MATÉRIEL</t>
  </si>
  <si>
    <t>Hrs</t>
  </si>
  <si>
    <t>Jrs</t>
  </si>
  <si>
    <t>Oui</t>
  </si>
  <si>
    <t>Sem</t>
  </si>
  <si>
    <t>Non</t>
  </si>
  <si>
    <t>Mois</t>
  </si>
  <si>
    <t>Vidéo linéaire</t>
  </si>
  <si>
    <t>DÉVELOPMENT BUDGET DETAILLÉ - VID (Vidéo)</t>
  </si>
  <si>
    <t>MAIN D'ŒUVRE CLÉ DE CRÉATION</t>
  </si>
  <si>
    <t>Dép. interne</t>
  </si>
  <si>
    <t>06.05</t>
  </si>
  <si>
    <t>GESTIONNAIRE PRODUCTION VIDÉO</t>
  </si>
  <si>
    <t>06.10</t>
  </si>
  <si>
    <t>DIRECTRICE(S)/DIRECTEUR(S)</t>
  </si>
  <si>
    <t>06.15</t>
  </si>
  <si>
    <t>SCÉNARISTE(S)</t>
  </si>
  <si>
    <t>06.20</t>
  </si>
  <si>
    <t>INTERPRÈTE(S) PRINCIPALE/PRINCIPAL(AUX)</t>
  </si>
  <si>
    <t>06.25</t>
  </si>
  <si>
    <t>DIRECTRICE/DIRECTEUR DE LA PHOTOGRAPHIE</t>
  </si>
  <si>
    <t>06.30</t>
  </si>
  <si>
    <t>06.35</t>
  </si>
  <si>
    <t>COMPOSITRICE/COMPOSITEUR MUSIQUE</t>
  </si>
  <si>
    <t>06.40</t>
  </si>
  <si>
    <t>MONTEUSE(S)/MONTEUR(S) DES IMAGES</t>
  </si>
  <si>
    <t>06.45</t>
  </si>
  <si>
    <t>SUPERVISEUSE/SUPERVISEUR-SCÉNARIMAGE (animation)</t>
  </si>
  <si>
    <t>06.50</t>
  </si>
  <si>
    <t>OPÉRATRICE/OPÉRATEUR CAMÉRA (animation)</t>
  </si>
  <si>
    <t>06.95</t>
  </si>
  <si>
    <t>UNIONS/ASSOCIATION (frais, assurances, retraite, administration)</t>
  </si>
  <si>
    <t>06.96</t>
  </si>
  <si>
    <t>06.99</t>
  </si>
  <si>
    <t>TOTAL MAIN D'ŒUVRE CLÉ DE CRÉATION</t>
  </si>
  <si>
    <t>MAIN D'ŒUVRE SUPPLÉMENTAIRE SCRIPT / DISTRIBUTION DES RÔLES / RÉGISSEUR</t>
  </si>
  <si>
    <t>07.05</t>
  </si>
  <si>
    <t>ÉDITRICE(S)/ÉDITEUR(S) DE SCRIPT</t>
  </si>
  <si>
    <t>07.10</t>
  </si>
  <si>
    <t>RECHERCHISTE(S)</t>
  </si>
  <si>
    <t>07.15</t>
  </si>
  <si>
    <t>RECHERCHES / ACQUISITION DE DROITS</t>
  </si>
  <si>
    <t>07.95</t>
  </si>
  <si>
    <t>07.20</t>
  </si>
  <si>
    <t>RÉGISSEUSE/RÉGISSEUR D'EXTÉRIEURS</t>
  </si>
  <si>
    <t>RESPONSABLE DE LA DISTRIBUTION DES RÔLES</t>
  </si>
  <si>
    <t>07.96</t>
  </si>
  <si>
    <t>07.99</t>
  </si>
  <si>
    <t>MAIN D'ŒUVRE SUPPLÉMENTAIRE PRODUCTION DU PROTOTYPE</t>
  </si>
  <si>
    <t>08.15</t>
  </si>
  <si>
    <t>CONCEPTION DES PERSONNAGES</t>
  </si>
  <si>
    <t>08.20</t>
  </si>
  <si>
    <t>CONCEPTION DES LIEUX DE TOURNAGE</t>
  </si>
  <si>
    <t>08.25</t>
  </si>
  <si>
    <t>CONCEPTION DES ACCESSOIRES</t>
  </si>
  <si>
    <t>08.05</t>
  </si>
  <si>
    <t>SUPERVISEUSE/SUPERVISEUR POST-PRODUCTION/COORDINATION</t>
  </si>
  <si>
    <t>ASSISTANTE(S) MONTEUSE/ASSISTANT(S) MONTEUR(S)</t>
  </si>
  <si>
    <t>08.30</t>
  </si>
  <si>
    <t>DESIGN GRAPHIQUE</t>
  </si>
  <si>
    <t>08.95</t>
  </si>
  <si>
    <t>08.96</t>
  </si>
  <si>
    <t>08.99</t>
  </si>
  <si>
    <t>TOTAL MAIN D'ŒUVRE SUPPLÉMENTAIRE PRODUCTION DU PROTOTYPE</t>
  </si>
  <si>
    <t>EQUIPEMENT ET MATÉRIEL - PROTOTYPE</t>
  </si>
  <si>
    <t>10.10</t>
  </si>
  <si>
    <t>DÉCORS / ACCESSOIRES /  COSTUMES</t>
  </si>
  <si>
    <t>10.15</t>
  </si>
  <si>
    <t>ÉQUIPEMENT CAMÉRA (LOCATION)</t>
  </si>
  <si>
    <t>10.20</t>
  </si>
  <si>
    <t>ÉQUIPEMENT ÉCLAIRAGE (LOCATION)</t>
  </si>
  <si>
    <t>10.25</t>
  </si>
  <si>
    <t>ÉQUIPEMENT DE SON (LOCATION)</t>
  </si>
  <si>
    <t>10.30</t>
  </si>
  <si>
    <t>ÉQUIPEMENT MONTAGE (LOCATION)</t>
  </si>
  <si>
    <t>10.35</t>
  </si>
  <si>
    <t>ACHATS / NON RÉCUPÉRABLES</t>
  </si>
  <si>
    <t>10.40</t>
  </si>
  <si>
    <t>10.50</t>
  </si>
  <si>
    <t>10.55</t>
  </si>
  <si>
    <t>10.99</t>
  </si>
  <si>
    <t>TOTAL EQUIPEMENT ET MATÉRIEL - PROTOTYPE</t>
  </si>
  <si>
    <t>DÉVELOPPEMENT BUDGET DÉTAILÉ -GÉNÉRAL</t>
  </si>
  <si>
    <t>ACHAT DE DROITS (LICENCE P.I.)</t>
  </si>
  <si>
    <t>POUR LES PROJETS DE CONTENU LINÉAIRE LES REDEVANCES AUX ENTREPRISES DE PRODUCTION DE TÉLÉVISION SERONT REFUSÉES</t>
  </si>
  <si>
    <t>NOM ET DÉTAILS</t>
  </si>
  <si>
    <t xml:space="preserve">      (fournir explications - détails)</t>
  </si>
  <si>
    <t>11.05</t>
  </si>
  <si>
    <t>DROITS DE L'HISTOIRE</t>
  </si>
  <si>
    <t>11.10</t>
  </si>
  <si>
    <t>DROIT DES IMAGES (film, vidéo, photographies)</t>
  </si>
  <si>
    <t>11.15</t>
  </si>
  <si>
    <t>DROITS SONORES (musique, effets)</t>
  </si>
  <si>
    <t>11.99</t>
  </si>
  <si>
    <t>AUTRE(S) DROIT(S)</t>
  </si>
  <si>
    <t>TOTAL ACHAT DE DROITS (LICENCE P.I.)</t>
  </si>
  <si>
    <t>ÉTUDE DE MARCHÉ</t>
  </si>
  <si>
    <t>Allocation coûts</t>
  </si>
  <si>
    <t>12.05</t>
  </si>
  <si>
    <t>RECHERCHISTE POUR L'ÉTUDE DE MARCHÉ</t>
  </si>
  <si>
    <t>12.10</t>
  </si>
  <si>
    <t>12.15</t>
  </si>
  <si>
    <t xml:space="preserve">GROUPE CIBLES </t>
  </si>
  <si>
    <t>12.20</t>
  </si>
  <si>
    <t>CONSULTANTE(S)/CONSULTANT(S)</t>
  </si>
  <si>
    <t>12.96</t>
  </si>
  <si>
    <t>12.99</t>
  </si>
  <si>
    <t>TOTAL ÉTUDE DE MARCHÉ</t>
  </si>
  <si>
    <t>MAIN D'ŒUVRE ADMINISTRATION</t>
  </si>
  <si>
    <t>13.05</t>
  </si>
  <si>
    <t>COMPTABLE / TENUE DE LIVRES</t>
  </si>
  <si>
    <t>13.10</t>
  </si>
  <si>
    <t>LÉGAL</t>
  </si>
  <si>
    <t>13.96</t>
  </si>
  <si>
    <t>TOTAL MAIN D'ŒUVRE ADMINISTRATION</t>
  </si>
  <si>
    <t>PRODUCTRICE/PRODUCTEUR ET FRAIS ADMINISTRATION</t>
  </si>
  <si>
    <t>ne peut dépasser 20% du budget sections A+B</t>
  </si>
  <si>
    <t>ne peut dépasser 5% du budget sections A+B</t>
  </si>
  <si>
    <t>BUDGET DE DÉVELOPPEMENT NUMÉRIQUE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</si>
</sst>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1009]#,##0"/>
    <numFmt numFmtId="165" formatCode="&quot;$&quot;#,##0"/>
    <numFmt numFmtId="166" formatCode="_-* #,##0_-;\-* #,##0_-;_-* &quot;-&quot;??_-;_-@_-"/>
    <numFmt numFmtId="167" formatCode="_-&quot;$&quot;* #,##0_-;\-&quot;$&quot;* #,##0_-;_-&quot;$&quot;* &quot;-&quot;??_-;_-@_-"/>
    <numFmt numFmtId="168" formatCode="yyyy\-mm\-dd;@"/>
  </numFmts>
  <fonts count="20" x14ac:knownFonts="1">
    <font>
      <sz val="12"/>
      <name val="Arial"/>
    </font>
    <font>
      <sz val="12"/>
      <name val="Arial"/>
      <family val="2"/>
    </font>
    <font>
      <b/>
      <sz val="12"/>
      <name val="Arial"/>
      <family val="2"/>
    </font>
    <font>
      <sz val="10"/>
      <name val="Arial"/>
      <family val="2"/>
    </font>
    <font>
      <sz val="9"/>
      <name val="Arial"/>
      <family val="2"/>
    </font>
    <font>
      <b/>
      <sz val="10"/>
      <name val="Arial"/>
      <family val="2"/>
    </font>
    <font>
      <b/>
      <sz val="9"/>
      <name val="Arial"/>
      <family val="2"/>
    </font>
    <font>
      <sz val="8"/>
      <name val="Arial"/>
      <family val="2"/>
    </font>
    <font>
      <b/>
      <sz val="10"/>
      <color indexed="10"/>
      <name val="Arial"/>
      <family val="2"/>
    </font>
    <font>
      <b/>
      <sz val="11"/>
      <name val="Arial"/>
      <family val="2"/>
    </font>
    <font>
      <b/>
      <sz val="9"/>
      <color indexed="10"/>
      <name val="Arial"/>
      <family val="2"/>
    </font>
    <font>
      <i/>
      <sz val="12"/>
      <name val="Arial"/>
      <family val="2"/>
    </font>
    <font>
      <b/>
      <sz val="8"/>
      <name val="Arial"/>
      <family val="2"/>
    </font>
    <font>
      <sz val="11"/>
      <name val="Arial"/>
      <family val="2"/>
    </font>
    <font>
      <i/>
      <sz val="9"/>
      <name val="Arial"/>
      <family val="2"/>
    </font>
    <font>
      <b/>
      <i/>
      <sz val="9"/>
      <name val="Arial"/>
      <family val="2"/>
    </font>
    <font>
      <sz val="8.5"/>
      <name val="Arial"/>
      <family val="2"/>
    </font>
    <font>
      <b/>
      <sz val="16"/>
      <color rgb="FFFF2C79"/>
      <name val="Arial"/>
      <family val="2"/>
    </font>
    <font>
      <b/>
      <sz val="18"/>
      <color rgb="FFFF2C79"/>
      <name val="Arial"/>
      <family val="2"/>
    </font>
    <font>
      <sz val="16"/>
      <name val="Arial"/>
      <family val="2"/>
    </font>
  </fonts>
  <fills count="11">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9"/>
        <bgColor indexed="8"/>
      </patternFill>
    </fill>
    <fill>
      <patternFill patternType="solid">
        <fgColor indexed="65"/>
        <bgColor indexed="8"/>
      </patternFill>
    </fill>
    <fill>
      <patternFill patternType="solid">
        <fgColor indexed="65"/>
        <bgColor indexed="26"/>
      </patternFill>
    </fill>
    <fill>
      <patternFill patternType="solid">
        <fgColor theme="0"/>
        <bgColor indexed="64"/>
      </patternFill>
    </fill>
    <fill>
      <patternFill patternType="solid">
        <fgColor rgb="FFFF2C79"/>
        <bgColor rgb="FF000000"/>
      </patternFill>
    </fill>
    <fill>
      <patternFill patternType="solid">
        <fgColor rgb="FFD5FF18"/>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61">
    <xf numFmtId="0" fontId="0" fillId="0" borderId="0" xfId="0"/>
    <xf numFmtId="0" fontId="0" fillId="0" borderId="0" xfId="0" applyAlignment="1">
      <alignment horizontal="center"/>
    </xf>
    <xf numFmtId="0" fontId="2" fillId="0" borderId="0" xfId="0" applyFont="1"/>
    <xf numFmtId="0" fontId="3" fillId="2" borderId="0" xfId="0" applyFont="1" applyFill="1"/>
    <xf numFmtId="0" fontId="3" fillId="0" borderId="0" xfId="0" applyFont="1"/>
    <xf numFmtId="0" fontId="5" fillId="0" borderId="0" xfId="0" applyFont="1"/>
    <xf numFmtId="0" fontId="6" fillId="0" borderId="0" xfId="0" applyFont="1"/>
    <xf numFmtId="0" fontId="4" fillId="0" borderId="0" xfId="0" applyFont="1"/>
    <xf numFmtId="49" fontId="0" fillId="0" borderId="0" xfId="0" applyNumberFormat="1"/>
    <xf numFmtId="0" fontId="3" fillId="0" borderId="1" xfId="0" applyFont="1" applyBorder="1"/>
    <xf numFmtId="0" fontId="3" fillId="2" borderId="0" xfId="0" applyFont="1" applyFill="1" applyAlignment="1">
      <alignment vertical="center"/>
    </xf>
    <xf numFmtId="0" fontId="5" fillId="2" borderId="0" xfId="0" applyFont="1" applyFill="1"/>
    <xf numFmtId="0" fontId="3" fillId="0" borderId="0" xfId="0" applyFont="1" applyAlignment="1">
      <alignment vertical="center"/>
    </xf>
    <xf numFmtId="0" fontId="3" fillId="2" borderId="0" xfId="0" applyFont="1" applyFill="1" applyAlignment="1">
      <alignment horizontal="center" vertical="center"/>
    </xf>
    <xf numFmtId="0" fontId="3" fillId="0" borderId="0" xfId="0" applyFont="1" applyAlignment="1">
      <alignment horizontal="center" vertical="center"/>
    </xf>
    <xf numFmtId="0" fontId="3" fillId="3" borderId="0" xfId="0" applyFont="1" applyFill="1" applyAlignment="1">
      <alignment vertical="center"/>
    </xf>
    <xf numFmtId="0" fontId="3" fillId="4" borderId="0" xfId="0" applyFont="1" applyFill="1" applyAlignment="1">
      <alignment horizontal="center" vertical="center"/>
    </xf>
    <xf numFmtId="37" fontId="5" fillId="2" borderId="0" xfId="0" applyNumberFormat="1" applyFont="1" applyFill="1" applyAlignment="1">
      <alignment vertical="center"/>
    </xf>
    <xf numFmtId="37" fontId="5" fillId="4" borderId="0" xfId="0" applyNumberFormat="1" applyFont="1" applyFill="1" applyAlignment="1">
      <alignment vertical="center"/>
    </xf>
    <xf numFmtId="49" fontId="3" fillId="0" borderId="0" xfId="0" applyNumberFormat="1" applyFont="1"/>
    <xf numFmtId="0" fontId="3" fillId="0" borderId="0" xfId="0" applyFont="1" applyAlignment="1">
      <alignment horizontal="center"/>
    </xf>
    <xf numFmtId="165" fontId="3" fillId="5" borderId="0" xfId="0" applyNumberFormat="1" applyFont="1" applyFill="1" applyAlignment="1">
      <alignment horizontal="right" vertical="center"/>
    </xf>
    <xf numFmtId="0" fontId="3" fillId="2" borderId="2" xfId="0" applyFont="1" applyFill="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3" xfId="0" applyFont="1" applyBorder="1" applyAlignment="1">
      <alignment vertical="center"/>
    </xf>
    <xf numFmtId="0" fontId="5" fillId="0" borderId="1" xfId="0" applyFont="1" applyBorder="1" applyAlignment="1">
      <alignment horizontal="left"/>
    </xf>
    <xf numFmtId="0" fontId="5" fillId="0" borderId="1" xfId="0" applyFont="1" applyBorder="1"/>
    <xf numFmtId="0" fontId="5" fillId="0" borderId="1" xfId="0" applyFont="1" applyBorder="1" applyAlignment="1">
      <alignment horizontal="left" vertical="center"/>
    </xf>
    <xf numFmtId="49" fontId="5" fillId="0" borderId="1" xfId="0" applyNumberFormat="1" applyFont="1" applyBorder="1" applyAlignment="1">
      <alignment horizontal="center"/>
    </xf>
    <xf numFmtId="0" fontId="5" fillId="0" borderId="1" xfId="0" applyFont="1" applyBorder="1" applyAlignment="1">
      <alignment horizontal="center"/>
    </xf>
    <xf numFmtId="49" fontId="3" fillId="0" borderId="1" xfId="0" applyNumberFormat="1" applyFont="1" applyBorder="1" applyAlignment="1">
      <alignment horizontal="center"/>
    </xf>
    <xf numFmtId="49" fontId="3" fillId="0" borderId="0" xfId="0" applyNumberFormat="1" applyFont="1" applyAlignment="1">
      <alignment horizontal="center"/>
    </xf>
    <xf numFmtId="0" fontId="3" fillId="0" borderId="4" xfId="0" applyFont="1" applyBorder="1" applyAlignment="1">
      <alignment vertical="center"/>
    </xf>
    <xf numFmtId="0" fontId="3"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2" borderId="1" xfId="0" applyFont="1" applyFill="1" applyBorder="1" applyAlignment="1">
      <alignment horizontal="center" vertical="center"/>
    </xf>
    <xf numFmtId="165" fontId="5" fillId="5" borderId="1" xfId="0" applyNumberFormat="1" applyFont="1" applyFill="1" applyBorder="1" applyAlignment="1">
      <alignment vertical="center"/>
    </xf>
    <xf numFmtId="0" fontId="3" fillId="0" borderId="5" xfId="0" applyFont="1" applyBorder="1" applyAlignment="1">
      <alignment vertical="center"/>
    </xf>
    <xf numFmtId="165" fontId="5" fillId="5" borderId="1" xfId="0" applyNumberFormat="1" applyFont="1" applyFill="1" applyBorder="1" applyAlignment="1">
      <alignment horizontal="right" vertical="center"/>
    </xf>
    <xf numFmtId="49" fontId="3"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4" xfId="0" applyFont="1" applyBorder="1" applyAlignment="1">
      <alignment horizontal="center" vertical="center"/>
    </xf>
    <xf numFmtId="0" fontId="5" fillId="2" borderId="2" xfId="0" applyFont="1" applyFill="1" applyBorder="1" applyAlignment="1">
      <alignment vertical="center"/>
    </xf>
    <xf numFmtId="0" fontId="5" fillId="2" borderId="5" xfId="0" applyFont="1" applyFill="1" applyBorder="1" applyAlignment="1">
      <alignment vertical="center"/>
    </xf>
    <xf numFmtId="0" fontId="7" fillId="0" borderId="0" xfId="0" applyFont="1"/>
    <xf numFmtId="49" fontId="2" fillId="0" borderId="1" xfId="0" applyNumberFormat="1" applyFont="1" applyBorder="1" applyAlignment="1">
      <alignment horizontal="center"/>
    </xf>
    <xf numFmtId="165" fontId="5" fillId="5" borderId="7" xfId="0" applyNumberFormat="1" applyFont="1" applyFill="1" applyBorder="1" applyAlignment="1">
      <alignment horizontal="right" vertical="center"/>
    </xf>
    <xf numFmtId="0" fontId="5" fillId="0" borderId="2" xfId="0" applyFont="1" applyBorder="1" applyAlignment="1">
      <alignment horizontal="center" vertical="center"/>
    </xf>
    <xf numFmtId="0" fontId="3" fillId="0" borderId="3" xfId="0" applyFont="1" applyBorder="1" applyAlignment="1">
      <alignment horizontal="center" vertical="center"/>
    </xf>
    <xf numFmtId="0" fontId="5" fillId="6" borderId="0" xfId="0" applyFont="1" applyFill="1" applyAlignment="1">
      <alignment horizontal="center" vertical="center"/>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xf>
    <xf numFmtId="3" fontId="4" fillId="0" borderId="1" xfId="0" applyNumberFormat="1" applyFont="1" applyBorder="1"/>
    <xf numFmtId="3" fontId="6" fillId="0" borderId="1" xfId="0" applyNumberFormat="1" applyFont="1" applyBorder="1"/>
    <xf numFmtId="3" fontId="4" fillId="0" borderId="0" xfId="0" applyNumberFormat="1" applyFont="1"/>
    <xf numFmtId="0" fontId="10" fillId="0" borderId="0" xfId="0" applyFont="1"/>
    <xf numFmtId="0" fontId="2" fillId="0" borderId="1" xfId="0" applyFont="1" applyBorder="1"/>
    <xf numFmtId="0" fontId="5" fillId="2" borderId="1" xfId="0" applyFont="1" applyFill="1" applyBorder="1" applyAlignment="1">
      <alignment horizontal="left" vertical="center"/>
    </xf>
    <xf numFmtId="0" fontId="5" fillId="2" borderId="1" xfId="0" applyFont="1" applyFill="1" applyBorder="1"/>
    <xf numFmtId="0" fontId="5" fillId="0" borderId="0" xfId="0" applyFont="1" applyAlignment="1">
      <alignment horizontal="center"/>
    </xf>
    <xf numFmtId="3" fontId="4" fillId="5"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xf>
    <xf numFmtId="0" fontId="3" fillId="0" borderId="1" xfId="0" quotePrefix="1" applyFont="1" applyBorder="1" applyAlignment="1">
      <alignment horizontal="center" vertical="center"/>
    </xf>
    <xf numFmtId="49" fontId="3" fillId="0" borderId="1" xfId="0" quotePrefix="1" applyNumberFormat="1" applyFont="1" applyBorder="1" applyAlignment="1">
      <alignment horizontal="center" vertical="center"/>
    </xf>
    <xf numFmtId="2" fontId="3" fillId="0" borderId="1" xfId="0" quotePrefix="1" applyNumberFormat="1" applyFont="1" applyBorder="1" applyAlignment="1">
      <alignment horizontal="center" vertical="center"/>
    </xf>
    <xf numFmtId="165" fontId="5" fillId="5" borderId="2" xfId="0" applyNumberFormat="1" applyFont="1" applyFill="1" applyBorder="1" applyAlignment="1">
      <alignment vertical="center"/>
    </xf>
    <xf numFmtId="0" fontId="12" fillId="2" borderId="1" xfId="0" applyFont="1" applyFill="1" applyBorder="1" applyAlignment="1">
      <alignment horizontal="center" vertical="center"/>
    </xf>
    <xf numFmtId="49" fontId="2" fillId="0" borderId="4" xfId="0" applyNumberFormat="1" applyFont="1" applyBorder="1" applyAlignment="1">
      <alignment horizontal="center"/>
    </xf>
    <xf numFmtId="0" fontId="2" fillId="0" borderId="2" xfId="0" applyFont="1" applyBorder="1"/>
    <xf numFmtId="164" fontId="2" fillId="0" borderId="2" xfId="0" applyNumberFormat="1" applyFont="1" applyBorder="1"/>
    <xf numFmtId="164" fontId="2" fillId="0" borderId="5" xfId="0" applyNumberFormat="1" applyFont="1" applyBorder="1"/>
    <xf numFmtId="166" fontId="3" fillId="0" borderId="1" xfId="1" applyNumberFormat="1" applyFont="1" applyBorder="1"/>
    <xf numFmtId="166" fontId="4" fillId="0" borderId="1" xfId="1" applyNumberFormat="1" applyFont="1" applyBorder="1"/>
    <xf numFmtId="167" fontId="2" fillId="0" borderId="1" xfId="2" applyNumberFormat="1" applyFont="1" applyBorder="1"/>
    <xf numFmtId="49" fontId="9" fillId="0" borderId="1" xfId="0" applyNumberFormat="1" applyFont="1" applyBorder="1" applyAlignment="1">
      <alignment horizontal="center"/>
    </xf>
    <xf numFmtId="0" fontId="9" fillId="0" borderId="1" xfId="0" applyFont="1" applyBorder="1"/>
    <xf numFmtId="167" fontId="9" fillId="0" borderId="1" xfId="2" applyNumberFormat="1" applyFont="1" applyBorder="1"/>
    <xf numFmtId="0" fontId="9" fillId="0" borderId="0" xfId="0" applyFont="1"/>
    <xf numFmtId="167" fontId="13" fillId="0" borderId="1" xfId="2" applyNumberFormat="1" applyFont="1" applyBorder="1"/>
    <xf numFmtId="0" fontId="13" fillId="0" borderId="0" xfId="0" applyFont="1"/>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2" borderId="1" xfId="0" applyFont="1" applyFill="1" applyBorder="1" applyAlignment="1">
      <alignment horizontal="left" vertical="center"/>
    </xf>
    <xf numFmtId="0" fontId="4" fillId="2" borderId="6" xfId="0" applyFont="1" applyFill="1" applyBorder="1" applyAlignment="1">
      <alignment horizontal="center" vertical="center"/>
    </xf>
    <xf numFmtId="0" fontId="4" fillId="0" borderId="0" xfId="0" applyFont="1" applyAlignment="1">
      <alignment horizontal="center"/>
    </xf>
    <xf numFmtId="0" fontId="6" fillId="0" borderId="0" xfId="0" applyFont="1" applyAlignment="1">
      <alignment horizontal="center"/>
    </xf>
    <xf numFmtId="0" fontId="4" fillId="0" borderId="8" xfId="0" applyFont="1" applyBorder="1" applyAlignment="1">
      <alignment horizontal="center"/>
    </xf>
    <xf numFmtId="0" fontId="4" fillId="0" borderId="6" xfId="0" applyFont="1" applyBorder="1" applyAlignment="1">
      <alignment horizontal="center"/>
    </xf>
    <xf numFmtId="0" fontId="7" fillId="0" borderId="6" xfId="0" applyFont="1" applyBorder="1" applyAlignment="1">
      <alignment vertical="center"/>
    </xf>
    <xf numFmtId="3" fontId="6" fillId="5" borderId="1" xfId="0" applyNumberFormat="1" applyFont="1" applyFill="1" applyBorder="1" applyAlignment="1">
      <alignment horizontal="center" vertical="center"/>
    </xf>
    <xf numFmtId="0" fontId="14" fillId="0" borderId="11" xfId="0" applyFont="1" applyBorder="1"/>
    <xf numFmtId="166" fontId="14" fillId="0" borderId="11" xfId="1" applyNumberFormat="1" applyFont="1" applyBorder="1"/>
    <xf numFmtId="167" fontId="15" fillId="0" borderId="11" xfId="2" applyNumberFormat="1" applyFont="1" applyBorder="1"/>
    <xf numFmtId="3" fontId="15" fillId="0" borderId="11" xfId="0" applyNumberFormat="1" applyFont="1" applyBorder="1"/>
    <xf numFmtId="167" fontId="14" fillId="0" borderId="11" xfId="2" applyNumberFormat="1" applyFont="1" applyBorder="1" applyAlignment="1">
      <alignment horizontal="right"/>
    </xf>
    <xf numFmtId="3" fontId="14" fillId="0" borderId="11" xfId="0" applyNumberFormat="1" applyFont="1" applyBorder="1"/>
    <xf numFmtId="0" fontId="15" fillId="0" borderId="0" xfId="0" applyFont="1"/>
    <xf numFmtId="0" fontId="14" fillId="0" borderId="0" xfId="0" applyFont="1"/>
    <xf numFmtId="167" fontId="13" fillId="0" borderId="1" xfId="2" applyNumberFormat="1" applyFont="1" applyBorder="1" applyAlignment="1">
      <alignment horizontal="left"/>
    </xf>
    <xf numFmtId="0" fontId="15" fillId="0" borderId="12" xfId="0" applyFont="1" applyBorder="1" applyAlignment="1">
      <alignment horizontal="center"/>
    </xf>
    <xf numFmtId="0" fontId="15" fillId="0" borderId="13" xfId="0" applyFont="1" applyBorder="1" applyAlignment="1">
      <alignment horizontal="center"/>
    </xf>
    <xf numFmtId="0" fontId="5" fillId="0" borderId="1" xfId="0" applyFont="1" applyBorder="1" applyAlignment="1">
      <alignment horizontal="left" wrapText="1"/>
    </xf>
    <xf numFmtId="0" fontId="12" fillId="3" borderId="1" xfId="0" applyFont="1" applyFill="1" applyBorder="1" applyAlignment="1">
      <alignment horizontal="center" vertical="center" wrapText="1"/>
    </xf>
    <xf numFmtId="0" fontId="3" fillId="3" borderId="1" xfId="0" applyFont="1" applyFill="1" applyBorder="1"/>
    <xf numFmtId="0" fontId="3" fillId="3" borderId="16" xfId="0" applyFont="1" applyFill="1" applyBorder="1"/>
    <xf numFmtId="0" fontId="5" fillId="3" borderId="1" xfId="0" applyFont="1" applyFill="1" applyBorder="1"/>
    <xf numFmtId="0" fontId="3" fillId="3" borderId="1" xfId="0" applyFont="1" applyFill="1" applyBorder="1" applyAlignment="1">
      <alignment vertical="center"/>
    </xf>
    <xf numFmtId="0" fontId="3" fillId="3" borderId="5" xfId="0" applyFont="1" applyFill="1" applyBorder="1" applyAlignment="1">
      <alignment vertical="center"/>
    </xf>
    <xf numFmtId="0" fontId="16" fillId="2" borderId="1" xfId="0" applyFont="1" applyFill="1" applyBorder="1" applyAlignment="1">
      <alignment horizontal="center" vertical="center"/>
    </xf>
    <xf numFmtId="0" fontId="5" fillId="3" borderId="2" xfId="0" applyFont="1" applyFill="1" applyBorder="1" applyAlignment="1">
      <alignment vertical="center"/>
    </xf>
    <xf numFmtId="3" fontId="6" fillId="2" borderId="0" xfId="0" applyNumberFormat="1" applyFont="1" applyFill="1" applyAlignment="1">
      <alignment horizontal="center" vertical="center"/>
    </xf>
    <xf numFmtId="0" fontId="5" fillId="0" borderId="15" xfId="0" applyFont="1" applyBorder="1" applyAlignment="1">
      <alignment horizontal="center" vertical="center"/>
    </xf>
    <xf numFmtId="0" fontId="5" fillId="0" borderId="9" xfId="0" applyFont="1" applyBorder="1" applyAlignment="1">
      <alignment vertical="center"/>
    </xf>
    <xf numFmtId="0" fontId="5" fillId="2" borderId="9" xfId="0" applyFont="1" applyFill="1" applyBorder="1" applyAlignment="1">
      <alignment vertical="center"/>
    </xf>
    <xf numFmtId="0" fontId="5" fillId="2" borderId="10" xfId="0" applyFont="1" applyFill="1" applyBorder="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3" fillId="5" borderId="0" xfId="0" applyFont="1" applyFill="1" applyAlignment="1">
      <alignment horizontal="center" vertical="center"/>
    </xf>
    <xf numFmtId="165" fontId="5" fillId="5" borderId="0" xfId="0" applyNumberFormat="1" applyFont="1" applyFill="1" applyAlignment="1">
      <alignment vertical="center"/>
    </xf>
    <xf numFmtId="0" fontId="3" fillId="3" borderId="16" xfId="0" applyFont="1" applyFill="1" applyBorder="1" applyAlignment="1">
      <alignment vertical="center"/>
    </xf>
    <xf numFmtId="0" fontId="3" fillId="7" borderId="1" xfId="0" applyFont="1" applyFill="1" applyBorder="1" applyAlignment="1">
      <alignment vertical="center"/>
    </xf>
    <xf numFmtId="165" fontId="5" fillId="5" borderId="1" xfId="0" applyNumberFormat="1" applyFont="1" applyFill="1" applyBorder="1" applyAlignment="1">
      <alignment horizontal="center" vertical="center"/>
    </xf>
    <xf numFmtId="0" fontId="3" fillId="0" borderId="0" xfId="0" applyFont="1" applyProtection="1">
      <protection locked="0"/>
    </xf>
    <xf numFmtId="0" fontId="5" fillId="2"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3" fillId="2" borderId="1" xfId="0" applyFont="1" applyFill="1" applyBorder="1" applyAlignment="1" applyProtection="1">
      <alignment horizontal="center"/>
      <protection locked="0"/>
    </xf>
    <xf numFmtId="0" fontId="3" fillId="0" borderId="0" xfId="0" applyFont="1" applyAlignment="1" applyProtection="1">
      <alignment horizontal="left"/>
      <protection locked="0"/>
    </xf>
    <xf numFmtId="0" fontId="5" fillId="2" borderId="1" xfId="0" applyFont="1" applyFill="1" applyBorder="1" applyProtection="1">
      <protection locked="0"/>
    </xf>
    <xf numFmtId="168" fontId="3" fillId="2" borderId="1" xfId="0" applyNumberFormat="1" applyFont="1" applyFill="1" applyBorder="1" applyAlignment="1" applyProtection="1">
      <alignment horizontal="center"/>
      <protection locked="0"/>
    </xf>
    <xf numFmtId="0" fontId="3" fillId="0" borderId="1" xfId="0" applyFont="1" applyBorder="1" applyAlignment="1" applyProtection="1">
      <alignment vertical="center"/>
      <protection locked="0"/>
    </xf>
    <xf numFmtId="0" fontId="3" fillId="2" borderId="1" xfId="0" applyFont="1" applyFill="1" applyBorder="1" applyAlignment="1" applyProtection="1">
      <alignment horizontal="center" vertical="center"/>
      <protection locked="0"/>
    </xf>
    <xf numFmtId="3" fontId="3" fillId="5" borderId="4" xfId="0" applyNumberFormat="1" applyFont="1" applyFill="1" applyBorder="1" applyAlignment="1" applyProtection="1">
      <alignment horizontal="center" vertical="center"/>
      <protection locked="0"/>
    </xf>
    <xf numFmtId="0" fontId="3" fillId="0" borderId="5" xfId="0" applyFont="1" applyBorder="1" applyAlignment="1" applyProtection="1">
      <alignment horizontal="center" vertical="top" wrapText="1"/>
      <protection locked="0"/>
    </xf>
    <xf numFmtId="3" fontId="3" fillId="2" borderId="1" xfId="0" applyNumberFormat="1" applyFont="1" applyFill="1" applyBorder="1" applyAlignment="1" applyProtection="1">
      <alignment horizontal="center" vertical="center"/>
      <protection locked="0"/>
    </xf>
    <xf numFmtId="3" fontId="3" fillId="2" borderId="5" xfId="0" applyNumberFormat="1" applyFont="1" applyFill="1" applyBorder="1" applyAlignment="1" applyProtection="1">
      <alignment horizontal="center" vertical="center"/>
      <protection locked="0"/>
    </xf>
    <xf numFmtId="0" fontId="7" fillId="0" borderId="5" xfId="0" applyFont="1" applyBorder="1" applyAlignment="1" applyProtection="1">
      <alignment horizontal="center" vertical="top" wrapText="1"/>
      <protection locked="0"/>
    </xf>
    <xf numFmtId="3" fontId="3" fillId="5" borderId="1" xfId="0" applyNumberFormat="1" applyFont="1" applyFill="1" applyBorder="1" applyAlignment="1" applyProtection="1">
      <alignment vertical="center"/>
      <protection locked="0"/>
    </xf>
    <xf numFmtId="3" fontId="3" fillId="5" borderId="5" xfId="0" applyNumberFormat="1" applyFont="1" applyFill="1" applyBorder="1" applyAlignment="1" applyProtection="1">
      <alignment horizontal="right" vertical="center"/>
      <protection locked="0"/>
    </xf>
    <xf numFmtId="167" fontId="5" fillId="5" borderId="5" xfId="2" applyNumberFormat="1" applyFont="1" applyFill="1" applyBorder="1" applyAlignment="1" applyProtection="1">
      <alignment horizontal="right" vertical="center"/>
      <protection locked="0"/>
    </xf>
    <xf numFmtId="0" fontId="0" fillId="8" borderId="0" xfId="0" applyFill="1"/>
    <xf numFmtId="0" fontId="0" fillId="7" borderId="0" xfId="0" applyFill="1"/>
    <xf numFmtId="0" fontId="3" fillId="7" borderId="0" xfId="0" applyFont="1" applyFill="1"/>
    <xf numFmtId="49" fontId="3" fillId="7" borderId="0" xfId="0" applyNumberFormat="1" applyFont="1" applyFill="1" applyAlignment="1">
      <alignment horizontal="center"/>
    </xf>
    <xf numFmtId="3" fontId="4" fillId="7" borderId="0" xfId="0" applyNumberFormat="1" applyFont="1" applyFill="1"/>
    <xf numFmtId="0" fontId="14" fillId="7" borderId="0" xfId="0" applyFont="1" applyFill="1"/>
    <xf numFmtId="49" fontId="0" fillId="7" borderId="0" xfId="0" applyNumberFormat="1" applyFill="1"/>
    <xf numFmtId="0" fontId="4" fillId="7" borderId="0" xfId="0" applyFont="1" applyFill="1" applyAlignment="1">
      <alignment horizontal="center"/>
    </xf>
    <xf numFmtId="0" fontId="0" fillId="7" borderId="0" xfId="0" applyFill="1" applyAlignment="1">
      <alignment horizontal="center"/>
    </xf>
    <xf numFmtId="0" fontId="10" fillId="7" borderId="0" xfId="0" applyFont="1" applyFill="1"/>
    <xf numFmtId="0" fontId="11" fillId="7" borderId="0" xfId="0" applyFont="1" applyFill="1" applyAlignment="1">
      <alignment horizontal="right"/>
    </xf>
    <xf numFmtId="0" fontId="2" fillId="7" borderId="0" xfId="0" applyFont="1" applyFill="1"/>
    <xf numFmtId="0" fontId="6" fillId="7" borderId="0" xfId="0" applyFont="1" applyFill="1" applyAlignment="1">
      <alignment horizontal="center"/>
    </xf>
    <xf numFmtId="0" fontId="5" fillId="7" borderId="0" xfId="0" applyFont="1" applyFill="1"/>
    <xf numFmtId="0" fontId="5" fillId="9" borderId="17" xfId="0" applyFont="1" applyFill="1" applyBorder="1" applyAlignment="1">
      <alignment horizontal="left" vertical="top" wrapText="1"/>
    </xf>
    <xf numFmtId="0" fontId="17" fillId="7" borderId="0" xfId="0" applyFont="1" applyFill="1" applyAlignment="1">
      <alignment horizontal="left"/>
    </xf>
    <xf numFmtId="0" fontId="19" fillId="7" borderId="0" xfId="0" applyFont="1" applyFill="1" applyAlignment="1">
      <alignment horizontal="left"/>
    </xf>
    <xf numFmtId="0" fontId="5" fillId="5" borderId="2" xfId="0" applyFont="1" applyFill="1" applyBorder="1" applyAlignment="1">
      <alignment horizontal="center" vertical="center"/>
    </xf>
    <xf numFmtId="0" fontId="5" fillId="5" borderId="5" xfId="0" applyFont="1" applyFill="1" applyBorder="1" applyAlignment="1">
      <alignment horizontal="center" vertical="center"/>
    </xf>
    <xf numFmtId="0" fontId="3" fillId="0" borderId="6" xfId="0" applyFont="1" applyBorder="1" applyAlignment="1">
      <alignment vertical="center"/>
    </xf>
    <xf numFmtId="0" fontId="5" fillId="0" borderId="4" xfId="0" applyFont="1" applyBorder="1" applyAlignment="1">
      <alignment vertical="center"/>
    </xf>
    <xf numFmtId="0" fontId="5" fillId="0" borderId="2" xfId="0" applyFont="1" applyBorder="1" applyAlignment="1">
      <alignment vertical="center"/>
    </xf>
    <xf numFmtId="0" fontId="5" fillId="0" borderId="5" xfId="0" applyFont="1" applyBorder="1" applyAlignment="1">
      <alignment vertical="center"/>
    </xf>
    <xf numFmtId="0" fontId="3" fillId="0" borderId="3" xfId="0" applyFont="1" applyBorder="1" applyAlignment="1">
      <alignment horizontal="left" vertical="center"/>
    </xf>
    <xf numFmtId="0" fontId="7" fillId="0" borderId="10" xfId="0" applyFont="1" applyBorder="1" applyAlignment="1">
      <alignment horizontal="left" vertical="center"/>
    </xf>
    <xf numFmtId="0" fontId="3" fillId="5" borderId="8" xfId="0" applyFont="1" applyFill="1" applyBorder="1" applyAlignment="1">
      <alignment horizontal="center" vertical="center"/>
    </xf>
    <xf numFmtId="0" fontId="7" fillId="0" borderId="10" xfId="0" applyFont="1" applyBorder="1" applyAlignment="1">
      <alignment vertical="center"/>
    </xf>
    <xf numFmtId="0" fontId="3" fillId="0" borderId="2" xfId="0" applyFont="1" applyBorder="1" applyAlignment="1">
      <alignment horizontal="center" vertical="center"/>
    </xf>
    <xf numFmtId="0" fontId="3" fillId="7" borderId="5" xfId="0" applyFont="1" applyFill="1" applyBorder="1" applyAlignment="1">
      <alignment vertical="center"/>
    </xf>
    <xf numFmtId="0" fontId="9" fillId="10" borderId="1" xfId="0" applyFont="1" applyFill="1" applyBorder="1"/>
    <xf numFmtId="167" fontId="9" fillId="10" borderId="1" xfId="2" applyNumberFormat="1" applyFont="1" applyFill="1" applyBorder="1"/>
    <xf numFmtId="0" fontId="5" fillId="10" borderId="1" xfId="0" applyFont="1" applyFill="1" applyBorder="1"/>
    <xf numFmtId="3" fontId="6" fillId="10" borderId="1" xfId="0" applyNumberFormat="1" applyFont="1" applyFill="1" applyBorder="1"/>
    <xf numFmtId="0" fontId="5" fillId="0" borderId="8" xfId="0" applyFont="1" applyBorder="1" applyAlignment="1">
      <alignment vertical="center"/>
    </xf>
    <xf numFmtId="0" fontId="5" fillId="0" borderId="6" xfId="0" applyFont="1" applyBorder="1" applyAlignment="1">
      <alignment vertical="center"/>
    </xf>
    <xf numFmtId="0" fontId="3" fillId="0" borderId="14" xfId="0" applyFont="1" applyBorder="1" applyProtection="1">
      <protection locked="0"/>
    </xf>
    <xf numFmtId="0" fontId="3" fillId="0" borderId="7" xfId="0" applyFont="1" applyBorder="1" applyProtection="1">
      <protection locked="0"/>
    </xf>
    <xf numFmtId="0" fontId="3" fillId="0" borderId="15" xfId="0" applyFont="1" applyBorder="1" applyProtection="1">
      <protection locked="0"/>
    </xf>
    <xf numFmtId="0" fontId="3" fillId="0" borderId="10" xfId="0" applyFont="1" applyBorder="1" applyProtection="1">
      <protection locked="0"/>
    </xf>
    <xf numFmtId="168" fontId="3" fillId="0" borderId="4" xfId="0" applyNumberFormat="1" applyFont="1" applyBorder="1" applyAlignment="1" applyProtection="1">
      <alignment horizontal="left"/>
      <protection locked="0"/>
    </xf>
    <xf numFmtId="168" fontId="3" fillId="0" borderId="5" xfId="0" applyNumberFormat="1" applyFont="1" applyBorder="1" applyAlignment="1" applyProtection="1">
      <alignment horizontal="left"/>
      <protection locked="0"/>
    </xf>
    <xf numFmtId="49" fontId="3" fillId="0" borderId="4" xfId="0" applyNumberFormat="1" applyFont="1" applyBorder="1" applyAlignment="1" applyProtection="1">
      <alignment horizontal="left"/>
      <protection locked="0"/>
    </xf>
    <xf numFmtId="49" fontId="0" fillId="0" borderId="5" xfId="0" applyNumberFormat="1" applyBorder="1" applyAlignment="1" applyProtection="1">
      <alignment horizontal="left"/>
      <protection locked="0"/>
    </xf>
    <xf numFmtId="49" fontId="3" fillId="0" borderId="5" xfId="0" applyNumberFormat="1" applyFont="1" applyBorder="1" applyAlignment="1" applyProtection="1">
      <alignment horizontal="left"/>
      <protection locked="0"/>
    </xf>
    <xf numFmtId="0" fontId="17" fillId="7" borderId="0" xfId="0" applyFont="1" applyFill="1" applyAlignment="1">
      <alignment horizontal="center"/>
    </xf>
    <xf numFmtId="3" fontId="6" fillId="0" borderId="4" xfId="0" applyNumberFormat="1" applyFont="1" applyBorder="1" applyAlignment="1">
      <alignment horizontal="center"/>
    </xf>
    <xf numFmtId="3" fontId="6" fillId="0" borderId="2" xfId="0" applyNumberFormat="1" applyFont="1" applyBorder="1" applyAlignment="1">
      <alignment horizontal="center"/>
    </xf>
    <xf numFmtId="0" fontId="0" fillId="0" borderId="5" xfId="0" applyBorder="1" applyAlignment="1">
      <alignment horizontal="center"/>
    </xf>
    <xf numFmtId="0" fontId="8" fillId="0" borderId="4" xfId="0" applyFont="1" applyBorder="1" applyAlignment="1">
      <alignment horizontal="center"/>
    </xf>
    <xf numFmtId="0" fontId="8" fillId="0" borderId="2" xfId="0" applyFont="1" applyBorder="1" applyAlignment="1">
      <alignment horizontal="center"/>
    </xf>
    <xf numFmtId="0" fontId="8" fillId="0" borderId="5" xfId="0" applyFont="1" applyBorder="1" applyAlignment="1">
      <alignment horizontal="center"/>
    </xf>
    <xf numFmtId="0" fontId="18" fillId="7" borderId="0" xfId="0" applyFont="1" applyFill="1" applyAlignment="1">
      <alignment horizontal="center"/>
    </xf>
    <xf numFmtId="0" fontId="5" fillId="9" borderId="17" xfId="0" applyFont="1" applyFill="1" applyBorder="1" applyAlignment="1">
      <alignment horizontal="left" vertical="top" wrapText="1"/>
    </xf>
    <xf numFmtId="0" fontId="3" fillId="9" borderId="18" xfId="0" applyFont="1" applyFill="1" applyBorder="1" applyAlignment="1">
      <alignment horizontal="left" vertical="top" wrapText="1"/>
    </xf>
    <xf numFmtId="0" fontId="3" fillId="9" borderId="19" xfId="0" applyFont="1" applyFill="1" applyBorder="1" applyAlignment="1">
      <alignment horizontal="left" vertical="top" wrapText="1"/>
    </xf>
    <xf numFmtId="0" fontId="3" fillId="0" borderId="8" xfId="0" applyFont="1" applyBorder="1" applyAlignment="1">
      <alignment vertical="center"/>
    </xf>
    <xf numFmtId="0" fontId="3" fillId="0" borderId="6" xfId="0" applyFont="1" applyBorder="1" applyAlignment="1">
      <alignment vertical="center"/>
    </xf>
    <xf numFmtId="0" fontId="3" fillId="7" borderId="14" xfId="0" applyFont="1" applyFill="1" applyBorder="1" applyAlignment="1">
      <alignment vertical="center"/>
    </xf>
    <xf numFmtId="0" fontId="3" fillId="7" borderId="3" xfId="0" applyFont="1" applyFill="1" applyBorder="1" applyAlignment="1">
      <alignment vertical="center"/>
    </xf>
    <xf numFmtId="0" fontId="3" fillId="5" borderId="4"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5" xfId="0" applyFont="1" applyFill="1" applyBorder="1" applyAlignment="1">
      <alignment horizontal="center" vertical="center"/>
    </xf>
    <xf numFmtId="0" fontId="4" fillId="5" borderId="4" xfId="0" applyFont="1" applyFill="1" applyBorder="1" applyAlignment="1">
      <alignment horizontal="center" vertical="center"/>
    </xf>
    <xf numFmtId="0" fontId="0" fillId="0" borderId="5" xfId="0" applyBorder="1" applyAlignment="1">
      <alignment horizontal="center" vertical="center"/>
    </xf>
    <xf numFmtId="0" fontId="7" fillId="2" borderId="4" xfId="0" applyFont="1" applyFill="1" applyBorder="1" applyAlignment="1">
      <alignment horizontal="center" vertical="center"/>
    </xf>
    <xf numFmtId="0" fontId="7" fillId="0" borderId="5" xfId="0" applyFont="1" applyBorder="1"/>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3" fillId="0" borderId="4" xfId="0" applyFont="1" applyBorder="1" applyAlignment="1" applyProtection="1">
      <alignment vertical="center"/>
      <protection locked="0"/>
    </xf>
    <xf numFmtId="0" fontId="3" fillId="0" borderId="2" xfId="0" applyFont="1" applyBorder="1" applyAlignment="1" applyProtection="1">
      <alignment vertical="center"/>
      <protection locked="0"/>
    </xf>
    <xf numFmtId="0" fontId="4" fillId="5" borderId="2"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5" xfId="0" applyFont="1" applyFill="1" applyBorder="1" applyAlignment="1">
      <alignment horizontal="center" vertical="center"/>
    </xf>
    <xf numFmtId="0" fontId="17" fillId="7" borderId="0" xfId="0" applyFont="1" applyFill="1" applyAlignment="1">
      <alignment horizontal="left"/>
    </xf>
    <xf numFmtId="0" fontId="19" fillId="7" borderId="0" xfId="0" applyFont="1" applyFill="1" applyAlignment="1">
      <alignment horizontal="left"/>
    </xf>
    <xf numFmtId="0" fontId="0" fillId="7" borderId="0" xfId="0" applyFill="1"/>
    <xf numFmtId="0" fontId="7" fillId="7" borderId="15" xfId="0" applyFont="1" applyFill="1" applyBorder="1" applyAlignment="1">
      <alignment vertical="center"/>
    </xf>
    <xf numFmtId="0" fontId="7" fillId="7" borderId="9" xfId="0" applyFont="1" applyFill="1" applyBorder="1" applyAlignment="1">
      <alignment vertical="center"/>
    </xf>
    <xf numFmtId="0" fontId="3" fillId="0" borderId="4"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7" fillId="0" borderId="15"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3" fillId="5" borderId="8" xfId="0" applyFont="1" applyFill="1" applyBorder="1" applyAlignment="1">
      <alignment horizontal="center" vertical="center"/>
    </xf>
    <xf numFmtId="0" fontId="3" fillId="5" borderId="6" xfId="0" applyFont="1" applyFill="1" applyBorder="1" applyAlignment="1">
      <alignment horizontal="center" vertical="center"/>
    </xf>
    <xf numFmtId="0" fontId="5" fillId="0" borderId="2" xfId="0" applyFont="1" applyBorder="1" applyAlignment="1">
      <alignment vertical="center"/>
    </xf>
    <xf numFmtId="0" fontId="2" fillId="0" borderId="2" xfId="0" applyFont="1" applyBorder="1" applyAlignment="1">
      <alignment vertical="center"/>
    </xf>
    <xf numFmtId="0" fontId="2" fillId="0" borderId="5" xfId="0" applyFont="1" applyBorder="1" applyAlignment="1">
      <alignment vertical="center"/>
    </xf>
    <xf numFmtId="0" fontId="3" fillId="0" borderId="3" xfId="0" applyFont="1" applyBorder="1" applyAlignment="1">
      <alignment horizontal="left" vertical="center"/>
    </xf>
    <xf numFmtId="0" fontId="7" fillId="0" borderId="15"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vertical="center"/>
    </xf>
    <xf numFmtId="0" fontId="0" fillId="0" borderId="3" xfId="0" applyBorder="1" applyAlignment="1">
      <alignment vertical="center"/>
    </xf>
    <xf numFmtId="0" fontId="0" fillId="0" borderId="7" xfId="0" applyBorder="1" applyAlignment="1">
      <alignment vertical="center"/>
    </xf>
    <xf numFmtId="0" fontId="5" fillId="0" borderId="10" xfId="0" applyFont="1" applyBorder="1" applyAlignment="1">
      <alignment horizontal="left" vertical="center" wrapText="1"/>
    </xf>
    <xf numFmtId="0" fontId="2" fillId="0" borderId="6" xfId="0" applyFont="1" applyBorder="1" applyAlignment="1">
      <alignment horizontal="left" vertical="center" wrapText="1"/>
    </xf>
    <xf numFmtId="0" fontId="2" fillId="0" borderId="15" xfId="0" applyFont="1" applyBorder="1" applyAlignment="1">
      <alignment horizontal="left" vertical="center" wrapText="1"/>
    </xf>
    <xf numFmtId="0" fontId="0" fillId="0" borderId="2" xfId="0" applyBorder="1" applyAlignment="1" applyProtection="1">
      <alignment vertical="center"/>
      <protection locked="0"/>
    </xf>
    <xf numFmtId="0" fontId="0" fillId="0" borderId="5" xfId="0" applyBorder="1" applyAlignment="1" applyProtection="1">
      <alignment vertical="center"/>
      <protection locked="0"/>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11" fillId="7" borderId="9" xfId="0" applyFont="1" applyFill="1" applyBorder="1" applyAlignment="1">
      <alignment horizontal="right"/>
    </xf>
    <xf numFmtId="0" fontId="0" fillId="7" borderId="9" xfId="0" applyFill="1" applyBorder="1" applyAlignment="1">
      <alignment horizontal="right"/>
    </xf>
    <xf numFmtId="0" fontId="5" fillId="0" borderId="4" xfId="0" applyFont="1" applyBorder="1" applyAlignment="1">
      <alignment vertical="center"/>
    </xf>
    <xf numFmtId="0" fontId="5" fillId="0" borderId="5" xfId="0" applyFont="1" applyBorder="1" applyAlignment="1">
      <alignment vertical="center"/>
    </xf>
    <xf numFmtId="0" fontId="3" fillId="0" borderId="14" xfId="0" applyFont="1" applyBorder="1" applyAlignment="1">
      <alignment horizontal="left" vertical="center"/>
    </xf>
    <xf numFmtId="0" fontId="3" fillId="0" borderId="7" xfId="0" applyFont="1" applyBorder="1" applyAlignment="1">
      <alignment horizontal="left" vertical="center"/>
    </xf>
    <xf numFmtId="0" fontId="3" fillId="0" borderId="15"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6" fillId="9" borderId="2" xfId="0" applyFont="1" applyFill="1" applyBorder="1" applyAlignment="1">
      <alignment vertical="center"/>
    </xf>
    <xf numFmtId="0" fontId="4" fillId="9" borderId="5" xfId="0" applyFont="1" applyFill="1" applyBorder="1"/>
  </cellXfs>
  <cellStyles count="3">
    <cellStyle name="Comma" xfId="1" builtinId="3"/>
    <cellStyle name="Currency" xfId="2"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640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114300</xdr:rowOff>
    </xdr:from>
    <xdr:to>
      <xdr:col>0</xdr:col>
      <xdr:colOff>1789324</xdr:colOff>
      <xdr:row>5</xdr:row>
      <xdr:rowOff>13260</xdr:rowOff>
    </xdr:to>
    <xdr:pic>
      <xdr:nvPicPr>
        <xdr:cNvPr id="3" name="Image 2">
          <a:extLst>
            <a:ext uri="{FF2B5EF4-FFF2-40B4-BE49-F238E27FC236}">
              <a16:creationId xmlns:a16="http://schemas.microsoft.com/office/drawing/2014/main" id="{7045DB66-14E5-468B-B42A-8F653CD7EFF8}"/>
            </a:ext>
          </a:extLst>
        </xdr:cNvPr>
        <xdr:cNvPicPr>
          <a:picLocks noChangeAspect="1"/>
        </xdr:cNvPicPr>
      </xdr:nvPicPr>
      <xdr:blipFill>
        <a:blip xmlns:r="http://schemas.openxmlformats.org/officeDocument/2006/relationships" r:embed="rId1"/>
        <a:stretch>
          <a:fillRect/>
        </a:stretch>
      </xdr:blipFill>
      <xdr:spPr>
        <a:xfrm>
          <a:off x="76200" y="317500"/>
          <a:ext cx="1713124" cy="597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50800</xdr:colOff>
      <xdr:row>1</xdr:row>
      <xdr:rowOff>57150</xdr:rowOff>
    </xdr:from>
    <xdr:to>
      <xdr:col>1</xdr:col>
      <xdr:colOff>787478</xdr:colOff>
      <xdr:row>4</xdr:row>
      <xdr:rowOff>38126</xdr:rowOff>
    </xdr:to>
    <xdr:pic>
      <xdr:nvPicPr>
        <xdr:cNvPr id="2" name="Image 1">
          <a:extLst>
            <a:ext uri="{FF2B5EF4-FFF2-40B4-BE49-F238E27FC236}">
              <a16:creationId xmlns:a16="http://schemas.microsoft.com/office/drawing/2014/main" id="{A5DB3AB1-54A2-4F1B-BDD8-E5D7B85FFF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800" y="254000"/>
          <a:ext cx="1524078" cy="5080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182563</xdr:colOff>
      <xdr:row>1</xdr:row>
      <xdr:rowOff>127000</xdr:rowOff>
    </xdr:from>
    <xdr:to>
      <xdr:col>1</xdr:col>
      <xdr:colOff>1626103</xdr:colOff>
      <xdr:row>4</xdr:row>
      <xdr:rowOff>218621</xdr:rowOff>
    </xdr:to>
    <xdr:pic>
      <xdr:nvPicPr>
        <xdr:cNvPr id="2" name="Image 1">
          <a:extLst>
            <a:ext uri="{FF2B5EF4-FFF2-40B4-BE49-F238E27FC236}">
              <a16:creationId xmlns:a16="http://schemas.microsoft.com/office/drawing/2014/main" id="{9B58418F-8B65-406B-9594-F380DA807E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2563" y="317500"/>
          <a:ext cx="2015040" cy="6631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12700</xdr:rowOff>
    </xdr:from>
    <xdr:to>
      <xdr:col>1</xdr:col>
      <xdr:colOff>1479215</xdr:colOff>
      <xdr:row>4</xdr:row>
      <xdr:rowOff>74225</xdr:rowOff>
    </xdr:to>
    <xdr:pic>
      <xdr:nvPicPr>
        <xdr:cNvPr id="3" name="Image 2">
          <a:extLst>
            <a:ext uri="{FF2B5EF4-FFF2-40B4-BE49-F238E27FC236}">
              <a16:creationId xmlns:a16="http://schemas.microsoft.com/office/drawing/2014/main" id="{ACE6AF48-106E-40A0-866C-B3EF2605E9FA}"/>
            </a:ext>
          </a:extLst>
        </xdr:cNvPr>
        <xdr:cNvPicPr>
          <a:picLocks noChangeAspect="1"/>
        </xdr:cNvPicPr>
      </xdr:nvPicPr>
      <xdr:blipFill>
        <a:blip xmlns:r="http://schemas.openxmlformats.org/officeDocument/2006/relationships" r:embed="rId1"/>
        <a:stretch>
          <a:fillRect/>
        </a:stretch>
      </xdr:blipFill>
      <xdr:spPr>
        <a:xfrm>
          <a:off x="38100" y="203200"/>
          <a:ext cx="1993565" cy="6584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1</xdr:row>
      <xdr:rowOff>87312</xdr:rowOff>
    </xdr:from>
    <xdr:to>
      <xdr:col>1</xdr:col>
      <xdr:colOff>1536365</xdr:colOff>
      <xdr:row>4</xdr:row>
      <xdr:rowOff>117087</xdr:rowOff>
    </xdr:to>
    <xdr:pic>
      <xdr:nvPicPr>
        <xdr:cNvPr id="2" name="Image 1">
          <a:extLst>
            <a:ext uri="{FF2B5EF4-FFF2-40B4-BE49-F238E27FC236}">
              <a16:creationId xmlns:a16="http://schemas.microsoft.com/office/drawing/2014/main" id="{32DB28BC-5D51-4FDD-B1F9-DACC9BC3CF5E}"/>
            </a:ext>
          </a:extLst>
        </xdr:cNvPr>
        <xdr:cNvPicPr>
          <a:picLocks noChangeAspect="1"/>
        </xdr:cNvPicPr>
      </xdr:nvPicPr>
      <xdr:blipFill>
        <a:blip xmlns:r="http://schemas.openxmlformats.org/officeDocument/2006/relationships" r:embed="rId1"/>
        <a:stretch>
          <a:fillRect/>
        </a:stretch>
      </xdr:blipFill>
      <xdr:spPr>
        <a:xfrm>
          <a:off x="95250" y="277812"/>
          <a:ext cx="1996740" cy="6568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4" dT="2022-03-18T14:32:00.96" personId="{00000000-0000-0000-0000-000000000000}" id="{7C4AD6F4-6A23-4074-A4C4-885AB1A2685E}">
    <text>[Mention was removed] Test : essai de communication test via "ajout de note" assigné à un individu. As tu reçu une message dans ton outlook?</text>
  </threadedComment>
</ThreadedComments>
</file>

<file path=xl/threadedComments/threadedComment2.xml><?xml version="1.0" encoding="utf-8"?>
<ThreadedComments xmlns="http://schemas.microsoft.com/office/spreadsheetml/2018/threadedcomments" xmlns:x="http://schemas.openxmlformats.org/spreadsheetml/2006/main">
  <threadedComment ref="B50" dT="2022-03-18T14:25:03.82" personId="{00000000-0000-0000-0000-000000000000}" id="{49622CD0-4776-4862-9345-87D881266E1E}">
    <text>[La mention a été supprimée] TEST: as-tu reçu un message outlook concernant le présent message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2"/>
  <sheetViews>
    <sheetView zoomScale="70" zoomScaleNormal="70" workbookViewId="0">
      <selection activeCell="A10" sqref="A10"/>
    </sheetView>
  </sheetViews>
  <sheetFormatPr defaultColWidth="18.69140625" defaultRowHeight="12.5" x14ac:dyDescent="0.25"/>
  <cols>
    <col min="1" max="1" width="58.3046875" style="4" customWidth="1"/>
    <col min="2" max="2" width="30.07421875" style="4" customWidth="1"/>
    <col min="3" max="3" width="21.84375" style="4" customWidth="1"/>
    <col min="4" max="4" width="26.84375" style="4" customWidth="1"/>
    <col min="5" max="16384" width="18.69140625" style="4"/>
  </cols>
  <sheetData>
    <row r="1" spans="1:5" ht="15.5" x14ac:dyDescent="0.35">
      <c r="A1" s="141"/>
      <c r="B1" s="141"/>
      <c r="C1" s="141"/>
    </row>
    <row r="2" spans="1:5" ht="15.5" x14ac:dyDescent="0.35">
      <c r="A2" s="142"/>
      <c r="B2" s="142"/>
      <c r="C2" s="142"/>
    </row>
    <row r="3" spans="1:5" x14ac:dyDescent="0.25">
      <c r="A3" s="143"/>
      <c r="B3" s="143"/>
      <c r="C3" s="143"/>
    </row>
    <row r="4" spans="1:5" x14ac:dyDescent="0.25">
      <c r="A4" s="143"/>
      <c r="B4" s="143"/>
      <c r="C4" s="143"/>
    </row>
    <row r="5" spans="1:5" x14ac:dyDescent="0.25">
      <c r="A5" s="143"/>
      <c r="B5" s="143"/>
      <c r="C5" s="143"/>
    </row>
    <row r="6" spans="1:5" x14ac:dyDescent="0.25">
      <c r="A6" s="143"/>
      <c r="B6" s="143"/>
      <c r="C6" s="143"/>
    </row>
    <row r="7" spans="1:5" x14ac:dyDescent="0.25">
      <c r="A7" s="143"/>
      <c r="B7" s="143"/>
      <c r="C7" s="143"/>
    </row>
    <row r="8" spans="1:5" ht="21.75" customHeight="1" x14ac:dyDescent="0.4">
      <c r="A8" s="185" t="s">
        <v>303</v>
      </c>
      <c r="B8" s="185"/>
      <c r="C8" s="185"/>
      <c r="D8" s="2"/>
      <c r="E8" s="2"/>
    </row>
    <row r="9" spans="1:5" x14ac:dyDescent="0.25">
      <c r="A9" s="143"/>
      <c r="B9" s="143"/>
      <c r="C9" s="143"/>
    </row>
    <row r="10" spans="1:5" ht="18" customHeight="1" x14ac:dyDescent="0.35">
      <c r="A10" s="26" t="s">
        <v>0</v>
      </c>
      <c r="B10" s="182"/>
      <c r="C10" s="183"/>
    </row>
    <row r="11" spans="1:5" ht="10.5" customHeight="1" x14ac:dyDescent="0.25">
      <c r="B11" s="128"/>
      <c r="C11" s="128"/>
    </row>
    <row r="12" spans="1:5" ht="18" customHeight="1" x14ac:dyDescent="0.35">
      <c r="A12" s="26" t="s">
        <v>1</v>
      </c>
      <c r="B12" s="182"/>
      <c r="C12" s="183"/>
    </row>
    <row r="13" spans="1:5" ht="18" customHeight="1" x14ac:dyDescent="0.35">
      <c r="A13" s="103" t="s">
        <v>2</v>
      </c>
      <c r="B13" s="182"/>
      <c r="C13" s="183"/>
    </row>
    <row r="14" spans="1:5" ht="28.5" customHeight="1" x14ac:dyDescent="0.35">
      <c r="A14" s="103" t="s">
        <v>3</v>
      </c>
      <c r="B14" s="182"/>
      <c r="C14" s="183"/>
    </row>
    <row r="15" spans="1:5" ht="18" customHeight="1" x14ac:dyDescent="0.35">
      <c r="A15" s="26" t="s">
        <v>4</v>
      </c>
      <c r="B15" s="182"/>
      <c r="C15" s="183"/>
    </row>
    <row r="16" spans="1:5" ht="18" customHeight="1" x14ac:dyDescent="0.3">
      <c r="A16" s="26" t="s">
        <v>5</v>
      </c>
      <c r="B16" s="182"/>
      <c r="C16" s="184"/>
    </row>
    <row r="17" spans="1:3" ht="18" customHeight="1" x14ac:dyDescent="0.35">
      <c r="A17" s="26" t="s">
        <v>6</v>
      </c>
      <c r="B17" s="182"/>
      <c r="C17" s="183"/>
    </row>
    <row r="18" spans="1:3" ht="18" customHeight="1" x14ac:dyDescent="0.35">
      <c r="A18" s="26" t="s">
        <v>7</v>
      </c>
      <c r="B18" s="182"/>
      <c r="C18" s="183"/>
    </row>
    <row r="19" spans="1:3" ht="18" customHeight="1" x14ac:dyDescent="0.35">
      <c r="A19" s="26" t="s">
        <v>8</v>
      </c>
      <c r="B19" s="182"/>
      <c r="C19" s="183"/>
    </row>
    <row r="20" spans="1:3" ht="18" customHeight="1" x14ac:dyDescent="0.3">
      <c r="A20" s="26" t="s">
        <v>9</v>
      </c>
      <c r="B20" s="182"/>
      <c r="C20" s="184"/>
    </row>
    <row r="21" spans="1:3" ht="10.5" customHeight="1" x14ac:dyDescent="0.25">
      <c r="B21" s="124"/>
      <c r="C21" s="124"/>
    </row>
    <row r="22" spans="1:3" customFormat="1" ht="15.5" x14ac:dyDescent="0.35">
      <c r="A22" s="59" t="s">
        <v>10</v>
      </c>
      <c r="B22" s="125" t="s">
        <v>11</v>
      </c>
      <c r="C22" s="125" t="s">
        <v>12</v>
      </c>
    </row>
    <row r="23" spans="1:3" customFormat="1" ht="15.5" x14ac:dyDescent="0.35">
      <c r="A23" s="84" t="s">
        <v>13</v>
      </c>
      <c r="B23" s="126" t="s">
        <v>14</v>
      </c>
      <c r="C23" s="126" t="s">
        <v>15</v>
      </c>
    </row>
    <row r="24" spans="1:3" customFormat="1" ht="15.5" x14ac:dyDescent="0.35">
      <c r="A24" s="129"/>
      <c r="B24" s="130"/>
      <c r="C24" s="127"/>
    </row>
    <row r="25" spans="1:3" customFormat="1" ht="15.5" x14ac:dyDescent="0.35">
      <c r="A25" s="129"/>
      <c r="B25" s="130"/>
      <c r="C25" s="127"/>
    </row>
    <row r="26" spans="1:3" customFormat="1" ht="15.5" x14ac:dyDescent="0.35">
      <c r="A26" s="129"/>
      <c r="B26" s="130"/>
      <c r="C26" s="127"/>
    </row>
    <row r="27" spans="1:3" customFormat="1" ht="15.5" x14ac:dyDescent="0.35">
      <c r="A27" s="129"/>
      <c r="B27" s="130"/>
      <c r="C27" s="127"/>
    </row>
    <row r="28" spans="1:3" customFormat="1" ht="8.5" customHeight="1" x14ac:dyDescent="0.35">
      <c r="A28" s="4"/>
      <c r="B28" s="124"/>
      <c r="C28" s="124"/>
    </row>
    <row r="29" spans="1:3" customFormat="1" ht="15.5" x14ac:dyDescent="0.35">
      <c r="A29" s="60" t="s">
        <v>16</v>
      </c>
      <c r="B29" s="130"/>
      <c r="C29" s="124"/>
    </row>
    <row r="30" spans="1:3" customFormat="1" ht="15.5" x14ac:dyDescent="0.35">
      <c r="A30" s="60" t="s">
        <v>17</v>
      </c>
      <c r="B30" s="130"/>
      <c r="C30" s="124"/>
    </row>
    <row r="31" spans="1:3" ht="10.5" customHeight="1" x14ac:dyDescent="0.25">
      <c r="B31" s="124"/>
      <c r="C31" s="124"/>
    </row>
    <row r="32" spans="1:3" ht="10.5" customHeight="1" x14ac:dyDescent="0.25">
      <c r="B32" s="124"/>
      <c r="C32" s="124"/>
    </row>
    <row r="33" spans="1:3" ht="18" customHeight="1" x14ac:dyDescent="0.25">
      <c r="A33" s="28" t="s">
        <v>18</v>
      </c>
      <c r="B33" s="182"/>
      <c r="C33" s="184"/>
    </row>
    <row r="34" spans="1:3" ht="18" customHeight="1" x14ac:dyDescent="0.25">
      <c r="A34" s="28" t="s">
        <v>19</v>
      </c>
      <c r="B34" s="180"/>
      <c r="C34" s="181"/>
    </row>
    <row r="35" spans="1:3" ht="18" customHeight="1" x14ac:dyDescent="0.25">
      <c r="A35" s="28" t="s">
        <v>20</v>
      </c>
      <c r="B35" s="182"/>
      <c r="C35" s="184"/>
    </row>
    <row r="36" spans="1:3" ht="18" customHeight="1" x14ac:dyDescent="0.25">
      <c r="A36" s="28" t="s">
        <v>21</v>
      </c>
      <c r="B36" s="182"/>
      <c r="C36" s="184"/>
    </row>
    <row r="37" spans="1:3" ht="15" customHeight="1" x14ac:dyDescent="0.25">
      <c r="A37" s="174" t="s">
        <v>22</v>
      </c>
      <c r="B37" s="176"/>
      <c r="C37" s="177"/>
    </row>
    <row r="38" spans="1:3" ht="13.75" customHeight="1" x14ac:dyDescent="0.25">
      <c r="A38" s="175"/>
      <c r="B38" s="178"/>
      <c r="C38" s="179"/>
    </row>
    <row r="42" spans="1:3" customFormat="1" ht="8.5" customHeight="1" x14ac:dyDescent="0.35">
      <c r="A42" s="4"/>
      <c r="B42" s="4"/>
      <c r="C42" s="4"/>
    </row>
  </sheetData>
  <sheetProtection algorithmName="SHA-512" hashValue="d0iL9Zg0i8dySyfmQa5HVlvJc32601aHE30JmS0YHElb2erMVMA2XF7xEceiQp8p6D5X9k7nl6HPWbw4e12F0Q==" saltValue="X1YN2ny2zaUq/WNI3iCBTw==" spinCount="100000" sheet="1" objects="1" scenarios="1"/>
  <mergeCells count="17">
    <mergeCell ref="A8:C8"/>
    <mergeCell ref="B10:C10"/>
    <mergeCell ref="B12:C12"/>
    <mergeCell ref="B20:C20"/>
    <mergeCell ref="B13:C13"/>
    <mergeCell ref="B14:C14"/>
    <mergeCell ref="A37:A38"/>
    <mergeCell ref="B37:C38"/>
    <mergeCell ref="B34:C34"/>
    <mergeCell ref="B15:C15"/>
    <mergeCell ref="B16:C16"/>
    <mergeCell ref="B17:C17"/>
    <mergeCell ref="B18:C18"/>
    <mergeCell ref="B19:C19"/>
    <mergeCell ref="B33:C33"/>
    <mergeCell ref="B35:C35"/>
    <mergeCell ref="B36:C36"/>
  </mergeCells>
  <phoneticPr fontId="0" type="noConversion"/>
  <printOptions horizontalCentered="1"/>
  <pageMargins left="0.55118110236220474" right="0.55118110236220474" top="0.98425196850393704" bottom="0.74803149606299213" header="0.51181102362204722" footer="0.51181102362204722"/>
  <pageSetup scale="95" orientation="landscape" horizontalDpi="300" verticalDpi="300" r:id="rId1"/>
  <headerFooter alignWithMargins="0"/>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V50"/>
  <sheetViews>
    <sheetView tabSelected="1" zoomScale="85" zoomScaleNormal="85" zoomScalePageLayoutView="85" workbookViewId="0">
      <selection activeCell="J8" sqref="J8"/>
    </sheetView>
  </sheetViews>
  <sheetFormatPr defaultColWidth="8.84375" defaultRowHeight="13" x14ac:dyDescent="0.3"/>
  <cols>
    <col min="1" max="1" width="9.53515625" style="32" customWidth="1"/>
    <col min="2" max="2" width="52.07421875" style="4" customWidth="1"/>
    <col min="3" max="3" width="13.53515625" style="56" customWidth="1"/>
    <col min="4" max="5" width="13.69140625" style="56" customWidth="1"/>
    <col min="6" max="6" width="19.69140625" style="56" customWidth="1"/>
    <col min="7" max="7" width="13.69140625" style="4" customWidth="1"/>
    <col min="8" max="8" width="3.3046875" style="4" customWidth="1"/>
    <col min="9" max="9" width="9.53515625" style="99" bestFit="1" customWidth="1"/>
    <col min="10" max="256" width="11.53515625" style="4" customWidth="1"/>
    <col min="257" max="16384" width="8.84375" style="4"/>
  </cols>
  <sheetData>
    <row r="1" spans="1:48" ht="15.5" x14ac:dyDescent="0.35">
      <c r="A1" s="141"/>
      <c r="B1" s="141"/>
      <c r="C1" s="141"/>
      <c r="D1" s="141"/>
      <c r="E1" s="141"/>
      <c r="F1" s="141"/>
      <c r="G1" s="141"/>
      <c r="H1" s="141"/>
      <c r="I1" s="141"/>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row>
    <row r="2" spans="1:48" ht="15.5" x14ac:dyDescent="0.35">
      <c r="A2" s="142"/>
      <c r="B2" s="142"/>
      <c r="C2" s="142"/>
      <c r="D2" s="142"/>
      <c r="E2" s="142"/>
      <c r="F2" s="142"/>
      <c r="G2" s="142"/>
      <c r="H2" s="142"/>
      <c r="I2" s="142"/>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row>
    <row r="3" spans="1:48" x14ac:dyDescent="0.3">
      <c r="A3" s="144"/>
      <c r="B3" s="143"/>
      <c r="C3" s="145"/>
      <c r="D3" s="145"/>
      <c r="E3" s="145"/>
      <c r="F3" s="145"/>
      <c r="G3" s="143"/>
      <c r="H3" s="143"/>
      <c r="I3" s="146"/>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row>
    <row r="4" spans="1:48" ht="13" customHeight="1" x14ac:dyDescent="0.3">
      <c r="A4" s="144"/>
      <c r="B4" s="143"/>
      <c r="C4" s="192" t="s">
        <v>23</v>
      </c>
      <c r="D4" s="192"/>
      <c r="E4" s="192"/>
      <c r="F4" s="192"/>
      <c r="G4" s="143"/>
      <c r="H4" s="143"/>
      <c r="I4" s="146"/>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row>
    <row r="5" spans="1:48" x14ac:dyDescent="0.3">
      <c r="A5" s="144"/>
      <c r="B5" s="143"/>
      <c r="C5" s="192"/>
      <c r="D5" s="192"/>
      <c r="E5" s="192"/>
      <c r="F5" s="192"/>
      <c r="G5" s="143"/>
      <c r="H5" s="143"/>
      <c r="I5" s="146"/>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row>
    <row r="6" spans="1:48" x14ac:dyDescent="0.3">
      <c r="A6" s="144"/>
      <c r="B6" s="143"/>
      <c r="C6" s="145"/>
      <c r="D6" s="145"/>
      <c r="E6" s="145"/>
      <c r="F6" s="145"/>
      <c r="G6" s="143"/>
      <c r="H6" s="143"/>
      <c r="I6" s="146"/>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1:48" ht="24.75" customHeight="1" x14ac:dyDescent="0.35">
      <c r="A7" s="29" t="s">
        <v>24</v>
      </c>
      <c r="B7" s="27" t="s">
        <v>25</v>
      </c>
      <c r="C7" s="186" t="s">
        <v>26</v>
      </c>
      <c r="D7" s="187"/>
      <c r="E7" s="187"/>
      <c r="F7" s="188"/>
      <c r="G7" s="30" t="s">
        <v>27</v>
      </c>
      <c r="I7" s="101" t="s">
        <v>28</v>
      </c>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row>
    <row r="8" spans="1:48" ht="21" x14ac:dyDescent="0.3">
      <c r="A8" s="29"/>
      <c r="B8" s="27"/>
      <c r="C8" s="104" t="s">
        <v>29</v>
      </c>
      <c r="D8" s="68" t="s">
        <v>30</v>
      </c>
      <c r="E8" s="68" t="s">
        <v>31</v>
      </c>
      <c r="F8" s="68" t="s">
        <v>32</v>
      </c>
      <c r="G8" s="30"/>
      <c r="I8" s="102" t="s">
        <v>33</v>
      </c>
    </row>
    <row r="9" spans="1:48" x14ac:dyDescent="0.3">
      <c r="A9" s="29"/>
      <c r="B9" s="27"/>
      <c r="C9" s="68"/>
      <c r="D9" s="68"/>
      <c r="E9" s="68"/>
      <c r="F9" s="68"/>
      <c r="G9" s="30"/>
      <c r="I9" s="92"/>
    </row>
    <row r="10" spans="1:48" x14ac:dyDescent="0.3">
      <c r="A10" s="31" t="s">
        <v>34</v>
      </c>
      <c r="B10" s="9" t="s">
        <v>35</v>
      </c>
      <c r="C10" s="74">
        <f>'Détail-MNI'!L17</f>
        <v>0</v>
      </c>
      <c r="D10" s="74">
        <f>'Détail-MNI'!M17</f>
        <v>0</v>
      </c>
      <c r="E10" s="74">
        <f>'Détail-MNI'!N17</f>
        <v>0</v>
      </c>
      <c r="F10" s="74">
        <f>'Détail-MNI'!O17</f>
        <v>0</v>
      </c>
      <c r="G10" s="73">
        <f>'Détail-MNI'!J17</f>
        <v>0</v>
      </c>
      <c r="I10" s="93">
        <f>'Détail-MNI'!Q17</f>
        <v>0</v>
      </c>
    </row>
    <row r="11" spans="1:48" x14ac:dyDescent="0.3">
      <c r="A11" s="31" t="s">
        <v>36</v>
      </c>
      <c r="B11" s="9" t="s">
        <v>37</v>
      </c>
      <c r="C11" s="74">
        <f>'Détail-MNI'!L29</f>
        <v>0</v>
      </c>
      <c r="D11" s="74">
        <f>'Détail-MNI'!M29</f>
        <v>0</v>
      </c>
      <c r="E11" s="74">
        <f>'Détail-MNI'!N29</f>
        <v>0</v>
      </c>
      <c r="F11" s="74">
        <f>'Détail-MNI'!O29</f>
        <v>0</v>
      </c>
      <c r="G11" s="73">
        <f>'Détail-MNI'!J29</f>
        <v>0</v>
      </c>
      <c r="I11" s="93">
        <f>'Détail-MNI'!Q29</f>
        <v>0</v>
      </c>
    </row>
    <row r="12" spans="1:48" x14ac:dyDescent="0.3">
      <c r="A12" s="31" t="s">
        <v>38</v>
      </c>
      <c r="B12" s="105" t="s">
        <v>39</v>
      </c>
      <c r="C12" s="74">
        <f>'Détail-MNI'!L39</f>
        <v>0</v>
      </c>
      <c r="D12" s="74">
        <f>'Détail-MNI'!M39</f>
        <v>0</v>
      </c>
      <c r="E12" s="74">
        <f>'Détail-MNI'!N39</f>
        <v>0</v>
      </c>
      <c r="F12" s="74">
        <f>'Détail-MNI'!O39</f>
        <v>0</v>
      </c>
      <c r="G12" s="73">
        <f>'Détail-MNI'!J39</f>
        <v>0</v>
      </c>
      <c r="I12" s="93">
        <f>'Détail-MNI'!Q39</f>
        <v>0</v>
      </c>
    </row>
    <row r="13" spans="1:48" x14ac:dyDescent="0.3">
      <c r="A13" s="31" t="s">
        <v>40</v>
      </c>
      <c r="B13" s="105" t="s">
        <v>41</v>
      </c>
      <c r="C13" s="74">
        <f>'Détail-MNI'!L53</f>
        <v>0</v>
      </c>
      <c r="D13" s="74">
        <f>'Détail-MNI'!M53</f>
        <v>0</v>
      </c>
      <c r="E13" s="74">
        <f>'Détail-MNI'!N53</f>
        <v>0</v>
      </c>
      <c r="F13" s="74">
        <f>'Détail-MNI'!O53</f>
        <v>0</v>
      </c>
      <c r="G13" s="73">
        <f>'Détail-MNI'!J53</f>
        <v>0</v>
      </c>
      <c r="I13" s="93">
        <f>'Détail-MNI'!Q53</f>
        <v>0</v>
      </c>
    </row>
    <row r="14" spans="1:48" x14ac:dyDescent="0.3">
      <c r="A14" s="31" t="s">
        <v>42</v>
      </c>
      <c r="B14" s="105" t="s">
        <v>43</v>
      </c>
      <c r="C14" s="74">
        <f>'Détail-MNI'!L65</f>
        <v>0</v>
      </c>
      <c r="D14" s="74">
        <f>'Détail-MNI'!M65</f>
        <v>0</v>
      </c>
      <c r="E14" s="74">
        <f>'Détail-MNI'!N65</f>
        <v>0</v>
      </c>
      <c r="F14" s="74">
        <f>'Détail-MNI'!O65</f>
        <v>0</v>
      </c>
      <c r="G14" s="73">
        <f>'Détail-MNI'!J65</f>
        <v>0</v>
      </c>
      <c r="I14" s="93">
        <f>'Détail-MNI'!Q65</f>
        <v>0</v>
      </c>
    </row>
    <row r="15" spans="1:48" x14ac:dyDescent="0.3">
      <c r="A15" s="31" t="s">
        <v>44</v>
      </c>
      <c r="B15" s="105" t="s">
        <v>45</v>
      </c>
      <c r="C15" s="74">
        <f>'Détail-VID'!L23</f>
        <v>0</v>
      </c>
      <c r="D15" s="74">
        <f>'Détail-VID'!M23</f>
        <v>0</v>
      </c>
      <c r="E15" s="74">
        <f>'Détail-VID'!N23</f>
        <v>0</v>
      </c>
      <c r="F15" s="74">
        <f>'Détail-VID'!O23</f>
        <v>0</v>
      </c>
      <c r="G15" s="73">
        <f>'Détail-VID'!J23</f>
        <v>0</v>
      </c>
      <c r="I15" s="93">
        <f>'Détail-VID'!Q23</f>
        <v>0</v>
      </c>
    </row>
    <row r="16" spans="1:48" x14ac:dyDescent="0.3">
      <c r="A16" s="31" t="s">
        <v>46</v>
      </c>
      <c r="B16" s="106" t="s">
        <v>47</v>
      </c>
      <c r="C16" s="74">
        <f>'Détail-VID'!L37</f>
        <v>0</v>
      </c>
      <c r="D16" s="74">
        <f>'Détail-VID'!M37</f>
        <v>0</v>
      </c>
      <c r="E16" s="74">
        <f>'Détail-VID'!N37</f>
        <v>0</v>
      </c>
      <c r="F16" s="74">
        <f>'Détail-VID'!O37</f>
        <v>0</v>
      </c>
      <c r="G16" s="73">
        <f>'Détail-VID'!J37</f>
        <v>0</v>
      </c>
      <c r="I16" s="93">
        <f>'Détail-VID'!Q37</f>
        <v>0</v>
      </c>
    </row>
    <row r="17" spans="1:9" x14ac:dyDescent="0.3">
      <c r="A17" s="31" t="s">
        <v>48</v>
      </c>
      <c r="B17" s="9" t="s">
        <v>49</v>
      </c>
      <c r="C17" s="74">
        <f>'Détail-VID'!L51</f>
        <v>0</v>
      </c>
      <c r="D17" s="74">
        <f>'Détail-VID'!M51</f>
        <v>0</v>
      </c>
      <c r="E17" s="74">
        <f>'Détail-VID'!N51</f>
        <v>0</v>
      </c>
      <c r="F17" s="74">
        <f>'Détail-VID'!O51</f>
        <v>0</v>
      </c>
      <c r="G17" s="73">
        <f>'Détail-VID'!J51</f>
        <v>0</v>
      </c>
      <c r="I17" s="93">
        <f>'Détail-VID'!Q51</f>
        <v>0</v>
      </c>
    </row>
    <row r="18" spans="1:9" s="79" customFormat="1" ht="14" x14ac:dyDescent="0.3">
      <c r="A18" s="76"/>
      <c r="B18" s="170" t="s">
        <v>50</v>
      </c>
      <c r="C18" s="171">
        <f>SUM(C10:C17)</f>
        <v>0</v>
      </c>
      <c r="D18" s="171">
        <f>SUM(D10:D17)</f>
        <v>0</v>
      </c>
      <c r="E18" s="171">
        <f>SUM(E10:E17)</f>
        <v>0</v>
      </c>
      <c r="F18" s="171">
        <f>SUM(F10:F17)</f>
        <v>0</v>
      </c>
      <c r="G18" s="171">
        <f>SUM(G10:G17)</f>
        <v>0</v>
      </c>
      <c r="H18" s="4"/>
      <c r="I18" s="94">
        <f>SUM(I10:I17)</f>
        <v>0</v>
      </c>
    </row>
    <row r="19" spans="1:9" s="5" customFormat="1" x14ac:dyDescent="0.3">
      <c r="A19" s="29"/>
      <c r="B19" s="27"/>
      <c r="C19" s="55"/>
      <c r="D19" s="55"/>
      <c r="E19" s="55"/>
      <c r="F19" s="55"/>
      <c r="G19" s="73"/>
      <c r="H19" s="4"/>
      <c r="I19" s="95"/>
    </row>
    <row r="20" spans="1:9" x14ac:dyDescent="0.3">
      <c r="A20" s="31" t="s">
        <v>51</v>
      </c>
      <c r="B20" s="9" t="s">
        <v>52</v>
      </c>
      <c r="C20" s="74">
        <f>'Détail-MNI'!L92</f>
        <v>0</v>
      </c>
      <c r="D20" s="74">
        <f>'Détail-MNI'!M92</f>
        <v>0</v>
      </c>
      <c r="E20" s="74">
        <f>'Détail-MNI'!N92</f>
        <v>0</v>
      </c>
      <c r="F20" s="74">
        <f>'Détail-MNI'!O92</f>
        <v>0</v>
      </c>
      <c r="G20" s="73">
        <f>'Détail-MNI'!J92</f>
        <v>0</v>
      </c>
      <c r="I20" s="93">
        <f>'Détail-MNI'!Q92</f>
        <v>0</v>
      </c>
    </row>
    <row r="21" spans="1:9" x14ac:dyDescent="0.3">
      <c r="A21" s="31" t="s">
        <v>53</v>
      </c>
      <c r="B21" s="9" t="s">
        <v>54</v>
      </c>
      <c r="C21" s="74" t="str">
        <f>'Détail-VID'!L71</f>
        <v>-</v>
      </c>
      <c r="D21" s="74" t="str">
        <f>'Détail-VID'!M71</f>
        <v>-</v>
      </c>
      <c r="E21" s="74" t="str">
        <f>'Détail-VID'!N71</f>
        <v>-</v>
      </c>
      <c r="F21" s="74">
        <f>'Détail-VID'!O71</f>
        <v>0</v>
      </c>
      <c r="G21" s="73">
        <f>'Détail-VID'!J72</f>
        <v>0</v>
      </c>
      <c r="I21" s="93">
        <f>'Détail-VID'!Q72</f>
        <v>0</v>
      </c>
    </row>
    <row r="22" spans="1:9" s="79" customFormat="1" ht="14" x14ac:dyDescent="0.3">
      <c r="A22" s="76"/>
      <c r="B22" s="170" t="s">
        <v>55</v>
      </c>
      <c r="C22" s="171">
        <f>SUM(C20:C21)</f>
        <v>0</v>
      </c>
      <c r="D22" s="171">
        <f>SUM(D20:D21)</f>
        <v>0</v>
      </c>
      <c r="E22" s="171">
        <f>SUM(E20:E21)</f>
        <v>0</v>
      </c>
      <c r="F22" s="171">
        <f>SUM(F20:F21)</f>
        <v>0</v>
      </c>
      <c r="G22" s="171">
        <f>SUM(G20:G21)</f>
        <v>0</v>
      </c>
      <c r="I22" s="94">
        <f>SUM(I20:I21)</f>
        <v>0</v>
      </c>
    </row>
    <row r="23" spans="1:9" s="5" customFormat="1" x14ac:dyDescent="0.3">
      <c r="A23" s="29"/>
      <c r="B23" s="27"/>
      <c r="C23" s="55"/>
      <c r="D23" s="55"/>
      <c r="E23" s="55"/>
      <c r="F23" s="55"/>
      <c r="G23" s="73"/>
      <c r="I23" s="95"/>
    </row>
    <row r="24" spans="1:9" x14ac:dyDescent="0.3">
      <c r="A24" s="31" t="s">
        <v>56</v>
      </c>
      <c r="B24" s="9" t="s">
        <v>57</v>
      </c>
      <c r="C24" s="74">
        <f>'Détail-GEN'!L15</f>
        <v>0</v>
      </c>
      <c r="D24" s="74">
        <f>'Détail-GEN'!M15</f>
        <v>0</v>
      </c>
      <c r="E24" s="74">
        <f>'Détail-GEN'!N15</f>
        <v>0</v>
      </c>
      <c r="F24" s="74">
        <f>'Détail-GEN'!O15</f>
        <v>0</v>
      </c>
      <c r="G24" s="73">
        <f>'Détail-GEN'!J15</f>
        <v>0</v>
      </c>
      <c r="I24" s="93">
        <f>'Détail-GEN'!Q15</f>
        <v>0</v>
      </c>
    </row>
    <row r="25" spans="1:9" x14ac:dyDescent="0.3">
      <c r="A25" s="31" t="s">
        <v>58</v>
      </c>
      <c r="B25" s="9" t="s">
        <v>59</v>
      </c>
      <c r="C25" s="74">
        <f>'Détail-GEN'!L26</f>
        <v>0</v>
      </c>
      <c r="D25" s="74">
        <f>'Détail-GEN'!M26</f>
        <v>0</v>
      </c>
      <c r="E25" s="74">
        <f>'Détail-GEN'!N26</f>
        <v>0</v>
      </c>
      <c r="F25" s="74">
        <f>'Détail-GEN'!O26</f>
        <v>0</v>
      </c>
      <c r="G25" s="73">
        <f>'Détail-GEN'!J26</f>
        <v>0</v>
      </c>
      <c r="I25" s="93">
        <f>'Détail-GEN'!Q26</f>
        <v>0</v>
      </c>
    </row>
    <row r="26" spans="1:9" x14ac:dyDescent="0.3">
      <c r="A26" s="31" t="s">
        <v>60</v>
      </c>
      <c r="B26" s="9" t="s">
        <v>61</v>
      </c>
      <c r="C26" s="74">
        <f>'Détail-GEN'!L34</f>
        <v>0</v>
      </c>
      <c r="D26" s="74">
        <f>'Détail-GEN'!M34</f>
        <v>0</v>
      </c>
      <c r="E26" s="74">
        <f>'Détail-GEN'!N34</f>
        <v>0</v>
      </c>
      <c r="F26" s="74">
        <f>'Détail-GEN'!O34</f>
        <v>0</v>
      </c>
      <c r="G26" s="73">
        <f>'Détail-GEN'!J34</f>
        <v>0</v>
      </c>
      <c r="I26" s="93">
        <f>'Détail-GEN'!Q34</f>
        <v>0</v>
      </c>
    </row>
    <row r="27" spans="1:9" s="79" customFormat="1" ht="14" x14ac:dyDescent="0.3">
      <c r="A27" s="76"/>
      <c r="B27" s="77" t="s">
        <v>62</v>
      </c>
      <c r="C27" s="78">
        <f>SUM(C24:C26)</f>
        <v>0</v>
      </c>
      <c r="D27" s="78">
        <f>SUM(D24:D26)</f>
        <v>0</v>
      </c>
      <c r="E27" s="78">
        <f>SUM(E24:E26)</f>
        <v>0</v>
      </c>
      <c r="F27" s="78">
        <f>SUM(F24:F26)</f>
        <v>0</v>
      </c>
      <c r="G27" s="78">
        <f>SUM(G24:G26)</f>
        <v>0</v>
      </c>
      <c r="H27" s="4"/>
      <c r="I27" s="94">
        <f>SUM(I24:I26)</f>
        <v>0</v>
      </c>
    </row>
    <row r="28" spans="1:9" s="5" customFormat="1" x14ac:dyDescent="0.3">
      <c r="A28" s="29"/>
      <c r="B28" s="27"/>
      <c r="C28" s="55"/>
      <c r="D28" s="55"/>
      <c r="E28" s="55"/>
      <c r="F28" s="55"/>
      <c r="G28" s="73"/>
      <c r="H28" s="4"/>
      <c r="I28" s="95"/>
    </row>
    <row r="29" spans="1:9" s="5" customFormat="1" ht="14" x14ac:dyDescent="0.3">
      <c r="A29" s="29"/>
      <c r="B29" s="172" t="s">
        <v>63</v>
      </c>
      <c r="C29" s="173">
        <f>C18+C22</f>
        <v>0</v>
      </c>
      <c r="D29" s="173">
        <f>D18+D22</f>
        <v>0</v>
      </c>
      <c r="E29" s="173">
        <f>E18+E22</f>
        <v>0</v>
      </c>
      <c r="F29" s="173">
        <f>F18+F22</f>
        <v>0</v>
      </c>
      <c r="G29" s="173">
        <f>G18+G22</f>
        <v>0</v>
      </c>
      <c r="H29" s="79"/>
      <c r="I29" s="94">
        <f>I18+I22+I27</f>
        <v>0</v>
      </c>
    </row>
    <row r="30" spans="1:9" s="5" customFormat="1" x14ac:dyDescent="0.3">
      <c r="A30" s="29"/>
      <c r="B30" s="27"/>
      <c r="C30" s="55"/>
      <c r="D30" s="55"/>
      <c r="E30" s="55"/>
      <c r="F30" s="55"/>
      <c r="G30" s="73"/>
      <c r="I30" s="95"/>
    </row>
    <row r="31" spans="1:9" s="81" customFormat="1" ht="14" x14ac:dyDescent="0.3">
      <c r="A31" s="31" t="s">
        <v>64</v>
      </c>
      <c r="B31" s="105" t="s">
        <v>65</v>
      </c>
      <c r="C31" s="100"/>
      <c r="D31" s="100"/>
      <c r="E31" s="100"/>
      <c r="F31" s="100">
        <f>'Détail-GEN'!O39</f>
        <v>0</v>
      </c>
      <c r="G31" s="80">
        <f>'Détail-GEN'!J39</f>
        <v>0</v>
      </c>
      <c r="H31" s="5"/>
      <c r="I31" s="96" t="str">
        <f>'Détail-GEN'!Q39</f>
        <v>-</v>
      </c>
    </row>
    <row r="32" spans="1:9" s="81" customFormat="1" ht="14" x14ac:dyDescent="0.3">
      <c r="A32" s="31" t="s">
        <v>66</v>
      </c>
      <c r="B32" s="105" t="s">
        <v>67</v>
      </c>
      <c r="C32" s="100"/>
      <c r="D32" s="100"/>
      <c r="E32" s="100"/>
      <c r="F32" s="100">
        <f>'Détail-GEN'!O40</f>
        <v>0</v>
      </c>
      <c r="G32" s="80">
        <f>'Détail-GEN'!J40</f>
        <v>0</v>
      </c>
      <c r="H32" s="5"/>
      <c r="I32" s="96" t="str">
        <f>'Détail-GEN'!Q40</f>
        <v>-</v>
      </c>
    </row>
    <row r="33" spans="1:9" x14ac:dyDescent="0.3">
      <c r="A33" s="31"/>
      <c r="B33" s="9"/>
      <c r="C33" s="54"/>
      <c r="D33" s="54"/>
      <c r="E33" s="54"/>
      <c r="F33" s="54"/>
      <c r="G33" s="9"/>
      <c r="I33" s="97"/>
    </row>
    <row r="34" spans="1:9" s="2" customFormat="1" ht="15.5" x14ac:dyDescent="0.35">
      <c r="A34" s="47"/>
      <c r="B34" s="58" t="s">
        <v>68</v>
      </c>
      <c r="C34" s="75">
        <f>C18+C22+C27+C31+C32</f>
        <v>0</v>
      </c>
      <c r="D34" s="75">
        <f>D18+D22+D27+D31+D32</f>
        <v>0</v>
      </c>
      <c r="E34" s="75">
        <f>E18+E22+E27+E31+E32</f>
        <v>0</v>
      </c>
      <c r="F34" s="75">
        <f>F18+F22+F27+F31+F32</f>
        <v>0</v>
      </c>
      <c r="G34" s="75">
        <f>G18+G22+G27+G31+G32</f>
        <v>0</v>
      </c>
      <c r="H34" s="4"/>
      <c r="I34" s="94">
        <f>SUM(I29:I33)</f>
        <v>0</v>
      </c>
    </row>
    <row r="35" spans="1:9" s="2" customFormat="1" ht="15.5" x14ac:dyDescent="0.35">
      <c r="A35" s="69"/>
      <c r="B35" s="70"/>
      <c r="C35" s="71"/>
      <c r="D35" s="71"/>
      <c r="E35" s="71"/>
      <c r="F35" s="71"/>
      <c r="G35" s="72"/>
      <c r="H35" s="4"/>
      <c r="I35" s="98"/>
    </row>
    <row r="36" spans="1:9" ht="15" customHeight="1" thickBot="1" x14ac:dyDescent="0.35">
      <c r="A36" s="189" t="str">
        <f>IF(SUM(C34:F34)&lt;&gt;G34,"N.B. Il y a une erreur dans l’allocation des coûts.  Assurez-vous que toutes les lignes de l’onglet ‘Détail’ ont été complétés avec l’allocation des coûts.","")</f>
        <v/>
      </c>
      <c r="B36" s="190"/>
      <c r="C36" s="190"/>
      <c r="D36" s="190"/>
      <c r="E36" s="190"/>
      <c r="F36" s="190"/>
      <c r="G36" s="191"/>
    </row>
    <row r="37" spans="1:9" s="7" customFormat="1" ht="25.5" customHeight="1" x14ac:dyDescent="0.3">
      <c r="A37" s="193" t="s">
        <v>69</v>
      </c>
      <c r="B37" s="194"/>
      <c r="C37" s="194"/>
      <c r="D37" s="194"/>
      <c r="E37" s="194"/>
      <c r="F37" s="195"/>
      <c r="G37" s="155"/>
      <c r="H37" s="79"/>
      <c r="I37" s="99"/>
    </row>
    <row r="38" spans="1:9" x14ac:dyDescent="0.3">
      <c r="A38" s="4"/>
      <c r="H38" s="5"/>
    </row>
    <row r="41" spans="1:9" ht="14" x14ac:dyDescent="0.3">
      <c r="H41" s="79"/>
    </row>
    <row r="42" spans="1:9" x14ac:dyDescent="0.3">
      <c r="H42" s="5"/>
    </row>
    <row r="43" spans="1:9" ht="14" x14ac:dyDescent="0.3">
      <c r="H43" s="81"/>
    </row>
    <row r="44" spans="1:9" ht="14" x14ac:dyDescent="0.3">
      <c r="H44" s="81"/>
    </row>
    <row r="45" spans="1:9" ht="14" x14ac:dyDescent="0.3">
      <c r="H45" s="81"/>
    </row>
    <row r="47" spans="1:9" ht="15.5" x14ac:dyDescent="0.35">
      <c r="H47" s="2"/>
    </row>
    <row r="48" spans="1:9" ht="15.5" x14ac:dyDescent="0.35">
      <c r="H48" s="2"/>
    </row>
    <row r="50" spans="8:8" x14ac:dyDescent="0.3">
      <c r="H50" s="7"/>
    </row>
  </sheetData>
  <sheetProtection algorithmName="SHA-512" hashValue="2UCgZ2bnmBg92nmrtfMMNVVH/hqfX4/9V1AoI8an1fikwGPd0yJMa9zl0c9/kdH7Rl5uep/2ptmH8uCulk+bAg==" saltValue="au1BxJjKmzrJQdmU/Nihgw==" spinCount="100000" sheet="1" selectLockedCells="1"/>
  <mergeCells count="4">
    <mergeCell ref="C7:F7"/>
    <mergeCell ref="A36:G36"/>
    <mergeCell ref="C4:F5"/>
    <mergeCell ref="A37:F37"/>
  </mergeCells>
  <phoneticPr fontId="0" type="noConversion"/>
  <printOptions horizontalCentered="1"/>
  <pageMargins left="0.74803149606299213" right="0.74803149606299213" top="1.1023622047244095" bottom="0.70866141732283472" header="0.51181102362204722" footer="0.51181102362204722"/>
  <pageSetup scale="68" firstPageNumber="4" fitToHeight="0" orientation="landscape" useFirstPageNumber="1" r:id="rId1"/>
  <headerFooter scaleWithDoc="0" alignWithMargins="0"/>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148"/>
  <sheetViews>
    <sheetView zoomScale="55" zoomScaleNormal="55" zoomScalePageLayoutView="70" workbookViewId="0">
      <selection activeCell="B8" sqref="B8"/>
    </sheetView>
  </sheetViews>
  <sheetFormatPr defaultColWidth="8.84375" defaultRowHeight="15" customHeight="1" x14ac:dyDescent="0.35"/>
  <cols>
    <col min="1" max="1" width="6.69140625" style="8" customWidth="1"/>
    <col min="2" max="2" width="80.07421875" bestFit="1" customWidth="1"/>
    <col min="3" max="3" width="23.53515625" customWidth="1"/>
    <col min="4" max="4" width="3.3046875" style="1" customWidth="1"/>
    <col min="5" max="6" width="5" customWidth="1"/>
    <col min="7" max="7" width="11.3046875" bestFit="1" customWidth="1"/>
    <col min="8" max="8" width="11.3046875" customWidth="1"/>
    <col min="9" max="9" width="12.69140625" bestFit="1" customWidth="1"/>
    <col min="10" max="10" width="14.765625" customWidth="1"/>
    <col min="11" max="11" width="7.53515625" style="57" customWidth="1"/>
    <col min="12" max="12" width="11.53515625" customWidth="1"/>
    <col min="13" max="13" width="11.4609375" customWidth="1"/>
    <col min="14" max="14" width="10.3046875" customWidth="1"/>
    <col min="15" max="15" width="11.53515625" hidden="1" customWidth="1"/>
    <col min="16" max="16" width="3.07421875" customWidth="1"/>
    <col min="17" max="17" width="11.53515625" style="86" customWidth="1"/>
    <col min="18" max="256" width="11.53515625" customWidth="1"/>
  </cols>
  <sheetData>
    <row r="1" spans="1:45" ht="15" customHeight="1" x14ac:dyDescent="0.35">
      <c r="A1" s="141"/>
      <c r="B1" s="141"/>
      <c r="C1" s="141"/>
      <c r="D1" s="141"/>
      <c r="E1" s="141"/>
      <c r="F1" s="141"/>
      <c r="G1" s="141"/>
      <c r="H1" s="141"/>
      <c r="I1" s="141"/>
      <c r="J1" s="141"/>
      <c r="K1" s="141"/>
      <c r="L1" s="141"/>
      <c r="M1" s="141"/>
      <c r="N1" s="141"/>
      <c r="O1" s="141"/>
      <c r="P1" s="141"/>
      <c r="Q1" s="141"/>
    </row>
    <row r="2" spans="1:45" ht="15" customHeight="1" x14ac:dyDescent="0.35">
      <c r="A2" s="142"/>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row>
    <row r="3" spans="1:45" ht="15" customHeight="1" x14ac:dyDescent="0.35">
      <c r="A3" s="14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row>
    <row r="4" spans="1:45" ht="15" customHeight="1" x14ac:dyDescent="0.35">
      <c r="A4" s="14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row>
    <row r="5" spans="1:45" ht="19.5" customHeight="1" x14ac:dyDescent="0.4">
      <c r="A5" s="147"/>
      <c r="B5" s="142"/>
      <c r="C5" s="217" t="s">
        <v>70</v>
      </c>
      <c r="D5" s="217"/>
      <c r="E5" s="217"/>
      <c r="F5" s="217"/>
      <c r="G5" s="218"/>
      <c r="H5" s="218"/>
      <c r="I5" s="218"/>
      <c r="J5" s="218"/>
      <c r="K5" s="219"/>
      <c r="L5" s="142"/>
      <c r="M5" s="142"/>
      <c r="N5" s="142"/>
      <c r="O5" s="142"/>
      <c r="P5" s="142"/>
      <c r="Q5" s="148"/>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row>
    <row r="6" spans="1:45" ht="15" customHeight="1" x14ac:dyDescent="0.35">
      <c r="A6" s="147"/>
      <c r="B6" s="142"/>
      <c r="C6" s="142"/>
      <c r="D6" s="149"/>
      <c r="E6" s="142"/>
      <c r="F6" s="142"/>
      <c r="G6" s="142"/>
      <c r="H6" s="142"/>
      <c r="I6" s="142"/>
      <c r="J6" s="142"/>
      <c r="K6" s="150"/>
      <c r="L6" s="142"/>
      <c r="M6" s="142"/>
      <c r="N6" s="142"/>
      <c r="O6" s="142"/>
      <c r="P6" s="142"/>
      <c r="Q6" s="148"/>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row>
    <row r="7" spans="1:45" s="4" customFormat="1" ht="20.25" customHeight="1" x14ac:dyDescent="0.35">
      <c r="A7" s="143"/>
      <c r="B7" s="142"/>
      <c r="C7" s="142"/>
      <c r="D7" s="142"/>
      <c r="E7" s="142"/>
      <c r="F7" s="142"/>
      <c r="G7" s="142"/>
      <c r="H7" s="142"/>
      <c r="I7" s="142"/>
      <c r="J7" s="151" t="s">
        <v>71</v>
      </c>
      <c r="K7" s="150"/>
      <c r="L7" s="143"/>
      <c r="M7" s="143"/>
      <c r="N7" s="143"/>
      <c r="O7" s="143"/>
      <c r="P7" s="143"/>
      <c r="Q7" s="148"/>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row>
    <row r="8" spans="1:45" s="2" customFormat="1" ht="15" customHeight="1" x14ac:dyDescent="0.35">
      <c r="A8" s="41" t="s">
        <v>34</v>
      </c>
      <c r="B8" s="162" t="s">
        <v>72</v>
      </c>
      <c r="C8" s="162"/>
      <c r="D8" s="44"/>
      <c r="E8" s="44"/>
      <c r="F8" s="44"/>
      <c r="G8" s="44"/>
      <c r="H8" s="44"/>
      <c r="I8" s="44"/>
      <c r="J8" s="45"/>
      <c r="K8" s="57"/>
      <c r="L8" s="152"/>
      <c r="M8" s="152"/>
      <c r="N8" s="152"/>
      <c r="O8" s="152"/>
      <c r="P8" s="152"/>
      <c r="Q8" s="153"/>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row>
    <row r="9" spans="1:45" ht="15" customHeight="1" x14ac:dyDescent="0.35">
      <c r="A9" s="196" t="s">
        <v>73</v>
      </c>
      <c r="B9" s="196" t="s">
        <v>25</v>
      </c>
      <c r="C9" s="196" t="s">
        <v>74</v>
      </c>
      <c r="D9" s="53" t="s">
        <v>75</v>
      </c>
      <c r="E9" s="205" t="s">
        <v>76</v>
      </c>
      <c r="F9" s="206"/>
      <c r="G9" s="34" t="s">
        <v>77</v>
      </c>
      <c r="H9" s="82" t="s">
        <v>78</v>
      </c>
      <c r="I9" s="166" t="s">
        <v>79</v>
      </c>
      <c r="J9" s="212" t="s">
        <v>27</v>
      </c>
      <c r="L9" s="203" t="s">
        <v>80</v>
      </c>
      <c r="M9" s="211"/>
      <c r="N9" s="211"/>
      <c r="O9" s="204"/>
      <c r="Q9" s="88" t="s">
        <v>81</v>
      </c>
    </row>
    <row r="10" spans="1:45" ht="15" customHeight="1" x14ac:dyDescent="0.35">
      <c r="A10" s="197"/>
      <c r="B10" s="197"/>
      <c r="C10" s="197"/>
      <c r="D10" s="53" t="s">
        <v>82</v>
      </c>
      <c r="E10" s="203" t="s">
        <v>83</v>
      </c>
      <c r="F10" s="204"/>
      <c r="G10" s="36" t="s">
        <v>84</v>
      </c>
      <c r="H10" s="167"/>
      <c r="I10" s="52" t="s">
        <v>85</v>
      </c>
      <c r="J10" s="213"/>
      <c r="L10" s="110" t="s">
        <v>86</v>
      </c>
      <c r="M10" s="36" t="s">
        <v>87</v>
      </c>
      <c r="N10" s="36" t="s">
        <v>31</v>
      </c>
      <c r="O10" s="36" t="s">
        <v>32</v>
      </c>
      <c r="Q10" s="89"/>
    </row>
    <row r="11" spans="1:45" ht="15" customHeight="1" x14ac:dyDescent="0.35">
      <c r="A11" s="64" t="s">
        <v>88</v>
      </c>
      <c r="B11" s="38" t="s">
        <v>89</v>
      </c>
      <c r="C11" s="131"/>
      <c r="D11" s="132">
        <v>1</v>
      </c>
      <c r="E11" s="133"/>
      <c r="F11" s="134"/>
      <c r="G11" s="135"/>
      <c r="H11" s="136"/>
      <c r="I11" s="137"/>
      <c r="J11" s="138">
        <f t="shared" ref="J11:J16" si="0">G11*E11*D11</f>
        <v>0</v>
      </c>
      <c r="K11" s="57" t="str">
        <f t="shared" ref="K11:K16" si="1">IF(E11&lt;&gt;0,IF(F11="","Définir l'unité!",""),"")</f>
        <v/>
      </c>
      <c r="L11" s="62" t="str">
        <f t="shared" ref="L11:L16" si="2">IF(I11="Média numérique",J11,"-")</f>
        <v>-</v>
      </c>
      <c r="M11" s="62" t="str">
        <f t="shared" ref="M11:M16" si="3">IF(I11="Jeu",J11,"-")</f>
        <v>-</v>
      </c>
      <c r="N11" s="62" t="str">
        <f t="shared" ref="N11:N16" si="4">IF(I11="Vidéo linéaire",J11,"-")</f>
        <v>-</v>
      </c>
      <c r="O11" s="62"/>
      <c r="P11" s="5"/>
      <c r="Q11" s="62" t="str">
        <f t="shared" ref="Q11:Q16" si="5">IF(H11="Oui",J11,"-")</f>
        <v>-</v>
      </c>
    </row>
    <row r="12" spans="1:45" ht="15" customHeight="1" x14ac:dyDescent="0.35">
      <c r="A12" s="64" t="s">
        <v>90</v>
      </c>
      <c r="B12" s="38" t="s">
        <v>91</v>
      </c>
      <c r="C12" s="131"/>
      <c r="D12" s="132">
        <v>1</v>
      </c>
      <c r="E12" s="133"/>
      <c r="F12" s="134"/>
      <c r="G12" s="135"/>
      <c r="H12" s="136"/>
      <c r="I12" s="137"/>
      <c r="J12" s="138">
        <f t="shared" si="0"/>
        <v>0</v>
      </c>
      <c r="K12" s="57" t="str">
        <f t="shared" si="1"/>
        <v/>
      </c>
      <c r="L12" s="62" t="str">
        <f t="shared" si="2"/>
        <v>-</v>
      </c>
      <c r="M12" s="62" t="str">
        <f t="shared" si="3"/>
        <v>-</v>
      </c>
      <c r="N12" s="62" t="str">
        <f t="shared" si="4"/>
        <v>-</v>
      </c>
      <c r="O12" s="62"/>
      <c r="P12" s="5"/>
      <c r="Q12" s="62" t="str">
        <f t="shared" si="5"/>
        <v>-</v>
      </c>
    </row>
    <row r="13" spans="1:45" ht="15" customHeight="1" x14ac:dyDescent="0.35">
      <c r="A13" s="64" t="s">
        <v>92</v>
      </c>
      <c r="B13" s="38" t="s">
        <v>8</v>
      </c>
      <c r="C13" s="131"/>
      <c r="D13" s="132">
        <v>1</v>
      </c>
      <c r="E13" s="133"/>
      <c r="F13" s="134"/>
      <c r="G13" s="135"/>
      <c r="H13" s="136"/>
      <c r="I13" s="137"/>
      <c r="J13" s="138">
        <f t="shared" si="0"/>
        <v>0</v>
      </c>
      <c r="K13" s="57" t="str">
        <f t="shared" si="1"/>
        <v/>
      </c>
      <c r="L13" s="62" t="str">
        <f t="shared" si="2"/>
        <v>-</v>
      </c>
      <c r="M13" s="62" t="str">
        <f t="shared" si="3"/>
        <v>-</v>
      </c>
      <c r="N13" s="62" t="str">
        <f t="shared" si="4"/>
        <v>-</v>
      </c>
      <c r="O13" s="62"/>
      <c r="P13" s="5"/>
      <c r="Q13" s="62" t="str">
        <f t="shared" si="5"/>
        <v>-</v>
      </c>
    </row>
    <row r="14" spans="1:45" ht="15" customHeight="1" x14ac:dyDescent="0.35">
      <c r="A14" s="64" t="s">
        <v>93</v>
      </c>
      <c r="B14" s="38" t="s">
        <v>94</v>
      </c>
      <c r="C14" s="131"/>
      <c r="D14" s="132">
        <v>1</v>
      </c>
      <c r="E14" s="133"/>
      <c r="F14" s="134"/>
      <c r="G14" s="135"/>
      <c r="H14" s="136"/>
      <c r="I14" s="137"/>
      <c r="J14" s="138">
        <f t="shared" si="0"/>
        <v>0</v>
      </c>
      <c r="K14" s="57" t="str">
        <f t="shared" si="1"/>
        <v/>
      </c>
      <c r="L14" s="62" t="str">
        <f t="shared" si="2"/>
        <v>-</v>
      </c>
      <c r="M14" s="62" t="str">
        <f t="shared" si="3"/>
        <v>-</v>
      </c>
      <c r="N14" s="62" t="str">
        <f t="shared" si="4"/>
        <v>-</v>
      </c>
      <c r="O14" s="62"/>
      <c r="P14" s="5"/>
      <c r="Q14" s="62" t="str">
        <f t="shared" si="5"/>
        <v>-</v>
      </c>
    </row>
    <row r="15" spans="1:45" ht="15" customHeight="1" x14ac:dyDescent="0.35">
      <c r="A15" s="64" t="s">
        <v>95</v>
      </c>
      <c r="B15" s="24" t="s">
        <v>96</v>
      </c>
      <c r="C15" s="131"/>
      <c r="D15" s="132">
        <v>1</v>
      </c>
      <c r="E15" s="133"/>
      <c r="F15" s="134"/>
      <c r="G15" s="135"/>
      <c r="H15" s="136"/>
      <c r="I15" s="137"/>
      <c r="J15" s="138">
        <f t="shared" si="0"/>
        <v>0</v>
      </c>
      <c r="K15" s="57" t="str">
        <f t="shared" si="1"/>
        <v/>
      </c>
      <c r="L15" s="62" t="str">
        <f t="shared" si="2"/>
        <v>-</v>
      </c>
      <c r="M15" s="62" t="str">
        <f t="shared" si="3"/>
        <v>-</v>
      </c>
      <c r="N15" s="62" t="str">
        <f t="shared" si="4"/>
        <v>-</v>
      </c>
      <c r="O15" s="62"/>
      <c r="P15" s="5"/>
      <c r="Q15" s="62" t="str">
        <f t="shared" si="5"/>
        <v>-</v>
      </c>
    </row>
    <row r="16" spans="1:45" ht="15" customHeight="1" x14ac:dyDescent="0.35">
      <c r="A16" s="64" t="s">
        <v>97</v>
      </c>
      <c r="B16" s="24" t="s">
        <v>98</v>
      </c>
      <c r="C16" s="131"/>
      <c r="D16" s="132">
        <v>1</v>
      </c>
      <c r="E16" s="133"/>
      <c r="F16" s="134"/>
      <c r="G16" s="135"/>
      <c r="H16" s="136"/>
      <c r="I16" s="137"/>
      <c r="J16" s="138">
        <f t="shared" si="0"/>
        <v>0</v>
      </c>
      <c r="K16" s="57" t="str">
        <f t="shared" si="1"/>
        <v/>
      </c>
      <c r="L16" s="62" t="str">
        <f t="shared" si="2"/>
        <v>-</v>
      </c>
      <c r="M16" s="62" t="str">
        <f t="shared" si="3"/>
        <v>-</v>
      </c>
      <c r="N16" s="62" t="str">
        <f t="shared" si="4"/>
        <v>-</v>
      </c>
      <c r="O16" s="62"/>
      <c r="P16" s="5"/>
      <c r="Q16" s="62" t="str">
        <f t="shared" si="5"/>
        <v>-</v>
      </c>
    </row>
    <row r="17" spans="1:17" s="2" customFormat="1" ht="15" customHeight="1" x14ac:dyDescent="0.35">
      <c r="A17" s="41" t="s">
        <v>99</v>
      </c>
      <c r="B17" s="162" t="s">
        <v>100</v>
      </c>
      <c r="C17" s="42"/>
      <c r="D17" s="214"/>
      <c r="E17" s="215"/>
      <c r="F17" s="215"/>
      <c r="G17" s="215"/>
      <c r="H17" s="215"/>
      <c r="I17" s="216"/>
      <c r="J17" s="37">
        <f>SUM(J11:J16)</f>
        <v>0</v>
      </c>
      <c r="K17" s="57"/>
      <c r="L17" s="63">
        <f>SUM(L11:L16)</f>
        <v>0</v>
      </c>
      <c r="M17" s="63">
        <f>SUM(M11:M16)</f>
        <v>0</v>
      </c>
      <c r="N17" s="63">
        <f>SUM(N11:N16)</f>
        <v>0</v>
      </c>
      <c r="O17" s="63"/>
      <c r="Q17" s="63">
        <f>SUM(Q11:Q16)</f>
        <v>0</v>
      </c>
    </row>
    <row r="18" spans="1:17" s="4" customFormat="1" ht="15" customHeight="1" x14ac:dyDescent="0.25">
      <c r="A18" s="168"/>
      <c r="B18" s="12"/>
      <c r="C18" s="12"/>
      <c r="D18" s="10"/>
      <c r="E18" s="13"/>
      <c r="F18" s="13"/>
      <c r="G18" s="13"/>
      <c r="H18" s="13"/>
      <c r="I18" s="13"/>
      <c r="J18" s="17"/>
      <c r="K18" s="57"/>
      <c r="Q18" s="86"/>
    </row>
    <row r="19" spans="1:17" s="6" customFormat="1" ht="15" customHeight="1" x14ac:dyDescent="0.25">
      <c r="A19" s="41" t="s">
        <v>101</v>
      </c>
      <c r="B19" s="162" t="s">
        <v>102</v>
      </c>
      <c r="C19" s="162"/>
      <c r="D19" s="44"/>
      <c r="E19" s="44"/>
      <c r="F19" s="44"/>
      <c r="G19" s="44"/>
      <c r="H19" s="44"/>
      <c r="I19" s="44"/>
      <c r="J19" s="45"/>
      <c r="K19" s="57"/>
      <c r="Q19" s="87"/>
    </row>
    <row r="20" spans="1:17" s="5" customFormat="1" ht="15" customHeight="1" x14ac:dyDescent="0.3">
      <c r="A20" s="196" t="s">
        <v>73</v>
      </c>
      <c r="B20" s="196" t="s">
        <v>25</v>
      </c>
      <c r="C20" s="196" t="s">
        <v>74</v>
      </c>
      <c r="D20" s="53" t="s">
        <v>75</v>
      </c>
      <c r="E20" s="205" t="s">
        <v>76</v>
      </c>
      <c r="F20" s="206"/>
      <c r="G20" s="34" t="s">
        <v>77</v>
      </c>
      <c r="H20" s="82" t="s">
        <v>78</v>
      </c>
      <c r="I20" s="166" t="s">
        <v>79</v>
      </c>
      <c r="J20" s="212" t="s">
        <v>27</v>
      </c>
      <c r="K20" s="57"/>
      <c r="L20" s="203" t="s">
        <v>80</v>
      </c>
      <c r="M20" s="211"/>
      <c r="N20" s="211"/>
      <c r="O20" s="204"/>
      <c r="Q20" s="88" t="s">
        <v>81</v>
      </c>
    </row>
    <row r="21" spans="1:17" ht="15" customHeight="1" x14ac:dyDescent="0.35">
      <c r="A21" s="197"/>
      <c r="B21" s="197"/>
      <c r="C21" s="197"/>
      <c r="D21" s="53" t="s">
        <v>82</v>
      </c>
      <c r="E21" s="203" t="s">
        <v>83</v>
      </c>
      <c r="F21" s="204"/>
      <c r="G21" s="36" t="s">
        <v>84</v>
      </c>
      <c r="H21" s="167"/>
      <c r="I21" s="52" t="s">
        <v>85</v>
      </c>
      <c r="J21" s="213"/>
      <c r="L21" s="110" t="s">
        <v>86</v>
      </c>
      <c r="M21" s="36" t="s">
        <v>87</v>
      </c>
      <c r="N21" s="36" t="s">
        <v>31</v>
      </c>
      <c r="O21" s="36" t="s">
        <v>32</v>
      </c>
      <c r="Q21" s="89"/>
    </row>
    <row r="22" spans="1:17" ht="15" customHeight="1" x14ac:dyDescent="0.35">
      <c r="A22" s="64" t="s">
        <v>103</v>
      </c>
      <c r="B22" s="38" t="s">
        <v>104</v>
      </c>
      <c r="C22" s="131"/>
      <c r="D22" s="132">
        <v>1</v>
      </c>
      <c r="E22" s="133"/>
      <c r="F22" s="134"/>
      <c r="G22" s="135"/>
      <c r="H22" s="136"/>
      <c r="I22" s="137"/>
      <c r="J22" s="138">
        <f>G22*E22*D22</f>
        <v>0</v>
      </c>
      <c r="K22" s="57" t="str">
        <f t="shared" ref="K22:K28" si="6">IF(E22&lt;&gt;0,IF(F22="","Définir l'unité!",""),"")</f>
        <v/>
      </c>
      <c r="L22" s="62" t="str">
        <f>IF(I22="Média numérique",J22,"-")</f>
        <v>-</v>
      </c>
      <c r="M22" s="62" t="str">
        <f>IF(I22="Jeu",J22,"-")</f>
        <v>-</v>
      </c>
      <c r="N22" s="62" t="str">
        <f>IF(I22="Vidéo linéaire",J22,"-")</f>
        <v>-</v>
      </c>
      <c r="O22" s="62"/>
      <c r="P22" s="5"/>
      <c r="Q22" s="62" t="str">
        <f t="shared" ref="Q22:Q28" si="7">IF(H22="Oui",J22,"-")</f>
        <v>-</v>
      </c>
    </row>
    <row r="23" spans="1:17" ht="15" customHeight="1" x14ac:dyDescent="0.35">
      <c r="A23" s="64" t="s">
        <v>105</v>
      </c>
      <c r="B23" s="38" t="s">
        <v>106</v>
      </c>
      <c r="C23" s="131"/>
      <c r="D23" s="132">
        <v>1</v>
      </c>
      <c r="E23" s="133"/>
      <c r="F23" s="134"/>
      <c r="G23" s="135"/>
      <c r="H23" s="136"/>
      <c r="I23" s="137"/>
      <c r="J23" s="138">
        <v>0</v>
      </c>
      <c r="K23" s="57" t="str">
        <f t="shared" si="6"/>
        <v/>
      </c>
      <c r="L23" s="62" t="str">
        <f t="shared" ref="L23:L28" si="8">IF(I23="Média numérique",J23,"-")</f>
        <v>-</v>
      </c>
      <c r="M23" s="62" t="str">
        <f t="shared" ref="M23:M28" si="9">IF(I23="Jeu",J23,"-")</f>
        <v>-</v>
      </c>
      <c r="N23" s="62" t="str">
        <f t="shared" ref="N23:N28" si="10">IF(I23="Vidéo linéaire",J23,"-")</f>
        <v>-</v>
      </c>
      <c r="O23" s="62"/>
      <c r="P23" s="5"/>
      <c r="Q23" s="62" t="str">
        <f t="shared" si="7"/>
        <v>-</v>
      </c>
    </row>
    <row r="24" spans="1:17" s="5" customFormat="1" ht="15" customHeight="1" x14ac:dyDescent="0.3">
      <c r="A24" s="64" t="s">
        <v>107</v>
      </c>
      <c r="B24" s="38" t="s">
        <v>108</v>
      </c>
      <c r="C24" s="131"/>
      <c r="D24" s="132">
        <v>1</v>
      </c>
      <c r="E24" s="133"/>
      <c r="F24" s="134"/>
      <c r="G24" s="135"/>
      <c r="H24" s="136"/>
      <c r="I24" s="137"/>
      <c r="J24" s="138">
        <f t="shared" ref="J24:J28" si="11">G24*E24*D24</f>
        <v>0</v>
      </c>
      <c r="K24" s="57" t="str">
        <f t="shared" si="6"/>
        <v/>
      </c>
      <c r="L24" s="62" t="str">
        <f t="shared" si="8"/>
        <v>-</v>
      </c>
      <c r="M24" s="62" t="str">
        <f t="shared" si="9"/>
        <v>-</v>
      </c>
      <c r="N24" s="62" t="str">
        <f t="shared" si="10"/>
        <v>-</v>
      </c>
      <c r="O24" s="62"/>
      <c r="Q24" s="62" t="str">
        <f t="shared" si="7"/>
        <v>-</v>
      </c>
    </row>
    <row r="25" spans="1:17" s="5" customFormat="1" ht="15" customHeight="1" x14ac:dyDescent="0.3">
      <c r="A25" s="64" t="s">
        <v>109</v>
      </c>
      <c r="B25" s="38" t="s">
        <v>110</v>
      </c>
      <c r="C25" s="131"/>
      <c r="D25" s="132">
        <v>1</v>
      </c>
      <c r="E25" s="133"/>
      <c r="F25" s="134"/>
      <c r="G25" s="135"/>
      <c r="H25" s="136"/>
      <c r="I25" s="137"/>
      <c r="J25" s="138">
        <f t="shared" si="11"/>
        <v>0</v>
      </c>
      <c r="K25" s="57" t="str">
        <f t="shared" si="6"/>
        <v/>
      </c>
      <c r="L25" s="62" t="str">
        <f t="shared" si="8"/>
        <v>-</v>
      </c>
      <c r="M25" s="62" t="str">
        <f t="shared" si="9"/>
        <v>-</v>
      </c>
      <c r="N25" s="62" t="str">
        <f t="shared" si="10"/>
        <v>-</v>
      </c>
      <c r="O25" s="62"/>
      <c r="Q25" s="62" t="str">
        <f t="shared" si="7"/>
        <v>-</v>
      </c>
    </row>
    <row r="26" spans="1:17" s="4" customFormat="1" ht="15" customHeight="1" x14ac:dyDescent="0.3">
      <c r="A26" s="64" t="s">
        <v>111</v>
      </c>
      <c r="B26" s="38" t="s">
        <v>112</v>
      </c>
      <c r="C26" s="131"/>
      <c r="D26" s="132">
        <v>1</v>
      </c>
      <c r="E26" s="133"/>
      <c r="F26" s="134"/>
      <c r="G26" s="135"/>
      <c r="H26" s="136"/>
      <c r="I26" s="137"/>
      <c r="J26" s="138">
        <f t="shared" si="11"/>
        <v>0</v>
      </c>
      <c r="K26" s="57" t="str">
        <f t="shared" si="6"/>
        <v/>
      </c>
      <c r="L26" s="62" t="str">
        <f t="shared" si="8"/>
        <v>-</v>
      </c>
      <c r="M26" s="62" t="str">
        <f t="shared" si="9"/>
        <v>-</v>
      </c>
      <c r="N26" s="62" t="str">
        <f t="shared" si="10"/>
        <v>-</v>
      </c>
      <c r="O26" s="62"/>
      <c r="P26" s="5"/>
      <c r="Q26" s="62" t="str">
        <f t="shared" si="7"/>
        <v>-</v>
      </c>
    </row>
    <row r="27" spans="1:17" ht="15" customHeight="1" x14ac:dyDescent="0.35">
      <c r="A27" s="64" t="s">
        <v>113</v>
      </c>
      <c r="B27" s="24" t="s">
        <v>96</v>
      </c>
      <c r="C27" s="131"/>
      <c r="D27" s="132">
        <v>1</v>
      </c>
      <c r="E27" s="133"/>
      <c r="F27" s="134"/>
      <c r="G27" s="135"/>
      <c r="H27" s="136"/>
      <c r="I27" s="137"/>
      <c r="J27" s="138">
        <f t="shared" si="11"/>
        <v>0</v>
      </c>
      <c r="K27" s="57" t="str">
        <f t="shared" si="6"/>
        <v/>
      </c>
      <c r="L27" s="62" t="str">
        <f t="shared" si="8"/>
        <v>-</v>
      </c>
      <c r="M27" s="62" t="str">
        <f t="shared" si="9"/>
        <v>-</v>
      </c>
      <c r="N27" s="62" t="str">
        <f t="shared" si="10"/>
        <v>-</v>
      </c>
      <c r="O27" s="62"/>
      <c r="P27" s="5"/>
      <c r="Q27" s="62" t="str">
        <f t="shared" si="7"/>
        <v>-</v>
      </c>
    </row>
    <row r="28" spans="1:17" ht="15" customHeight="1" x14ac:dyDescent="0.35">
      <c r="A28" s="64" t="s">
        <v>114</v>
      </c>
      <c r="B28" s="24" t="s">
        <v>98</v>
      </c>
      <c r="C28" s="131"/>
      <c r="D28" s="132">
        <v>1</v>
      </c>
      <c r="E28" s="133"/>
      <c r="F28" s="134"/>
      <c r="G28" s="135"/>
      <c r="H28" s="136"/>
      <c r="I28" s="137"/>
      <c r="J28" s="138">
        <f t="shared" si="11"/>
        <v>0</v>
      </c>
      <c r="K28" s="57" t="str">
        <f t="shared" si="6"/>
        <v/>
      </c>
      <c r="L28" s="62" t="str">
        <f t="shared" si="8"/>
        <v>-</v>
      </c>
      <c r="M28" s="62" t="str">
        <f t="shared" si="9"/>
        <v>-</v>
      </c>
      <c r="N28" s="62" t="str">
        <f t="shared" si="10"/>
        <v>-</v>
      </c>
      <c r="O28" s="62"/>
      <c r="P28" s="5"/>
      <c r="Q28" s="62" t="str">
        <f t="shared" si="7"/>
        <v>-</v>
      </c>
    </row>
    <row r="29" spans="1:17" s="5" customFormat="1" ht="15" customHeight="1" x14ac:dyDescent="0.35">
      <c r="A29" s="41" t="s">
        <v>101</v>
      </c>
      <c r="B29" s="163" t="s">
        <v>115</v>
      </c>
      <c r="C29" s="42"/>
      <c r="D29" s="214"/>
      <c r="E29" s="215"/>
      <c r="F29" s="215"/>
      <c r="G29" s="215"/>
      <c r="H29" s="215"/>
      <c r="I29" s="216"/>
      <c r="J29" s="37">
        <f>SUM(J22:J28)</f>
        <v>0</v>
      </c>
      <c r="K29" s="57"/>
      <c r="L29" s="63">
        <f>SUM(L22:L28)</f>
        <v>0</v>
      </c>
      <c r="M29" s="63">
        <f>SUM(M22:M28)</f>
        <v>0</v>
      </c>
      <c r="N29" s="63">
        <f>SUM(N22:N28)</f>
        <v>0</v>
      </c>
      <c r="O29" s="63"/>
      <c r="P29"/>
      <c r="Q29" s="63">
        <f>SUM(Q22:Q28)</f>
        <v>0</v>
      </c>
    </row>
    <row r="30" spans="1:17" s="4" customFormat="1" ht="15" customHeight="1" x14ac:dyDescent="0.3">
      <c r="A30" s="14"/>
      <c r="B30" s="12"/>
      <c r="C30" s="15"/>
      <c r="D30" s="16"/>
      <c r="E30" s="16"/>
      <c r="F30" s="16"/>
      <c r="G30" s="16"/>
      <c r="H30" s="16"/>
      <c r="I30" s="16"/>
      <c r="J30" s="18"/>
      <c r="K30" s="57"/>
      <c r="L30" s="5"/>
      <c r="M30" s="5"/>
      <c r="P30" s="5"/>
      <c r="Q30" s="86"/>
    </row>
    <row r="31" spans="1:17" s="6" customFormat="1" ht="15" customHeight="1" x14ac:dyDescent="0.3">
      <c r="A31" s="41" t="s">
        <v>116</v>
      </c>
      <c r="B31" s="162" t="s">
        <v>117</v>
      </c>
      <c r="C31" s="162"/>
      <c r="D31" s="44"/>
      <c r="E31" s="44"/>
      <c r="F31" s="44"/>
      <c r="G31" s="44"/>
      <c r="H31" s="44"/>
      <c r="I31" s="44"/>
      <c r="J31" s="45"/>
      <c r="K31" s="57"/>
      <c r="P31" s="5"/>
      <c r="Q31" s="87"/>
    </row>
    <row r="32" spans="1:17" s="5" customFormat="1" ht="15" customHeight="1" x14ac:dyDescent="0.3">
      <c r="A32" s="196" t="s">
        <v>73</v>
      </c>
      <c r="B32" s="196" t="s">
        <v>25</v>
      </c>
      <c r="C32" s="196" t="s">
        <v>74</v>
      </c>
      <c r="D32" s="53" t="s">
        <v>75</v>
      </c>
      <c r="E32" s="205" t="s">
        <v>76</v>
      </c>
      <c r="F32" s="206"/>
      <c r="G32" s="34" t="s">
        <v>77</v>
      </c>
      <c r="H32" s="82" t="s">
        <v>78</v>
      </c>
      <c r="I32" s="166" t="s">
        <v>79</v>
      </c>
      <c r="J32" s="212" t="s">
        <v>27</v>
      </c>
      <c r="K32" s="57"/>
      <c r="L32" s="203" t="s">
        <v>80</v>
      </c>
      <c r="M32" s="211"/>
      <c r="N32" s="211"/>
      <c r="O32" s="204"/>
      <c r="Q32" s="88" t="s">
        <v>81</v>
      </c>
    </row>
    <row r="33" spans="1:17" ht="15" customHeight="1" x14ac:dyDescent="0.35">
      <c r="A33" s="197"/>
      <c r="B33" s="197"/>
      <c r="C33" s="197"/>
      <c r="D33" s="53" t="s">
        <v>82</v>
      </c>
      <c r="E33" s="203" t="s">
        <v>83</v>
      </c>
      <c r="F33" s="204"/>
      <c r="G33" s="36" t="s">
        <v>84</v>
      </c>
      <c r="H33" s="167"/>
      <c r="I33" s="52" t="s">
        <v>85</v>
      </c>
      <c r="J33" s="213"/>
      <c r="L33" s="110" t="s">
        <v>86</v>
      </c>
      <c r="M33" s="36" t="s">
        <v>87</v>
      </c>
      <c r="N33" s="36" t="s">
        <v>31</v>
      </c>
      <c r="O33" s="36" t="s">
        <v>32</v>
      </c>
      <c r="P33" s="5"/>
      <c r="Q33" s="89"/>
    </row>
    <row r="34" spans="1:17" ht="15" customHeight="1" x14ac:dyDescent="0.35">
      <c r="A34" s="64" t="s">
        <v>118</v>
      </c>
      <c r="B34" s="24" t="s">
        <v>119</v>
      </c>
      <c r="C34" s="131"/>
      <c r="D34" s="132">
        <v>1</v>
      </c>
      <c r="E34" s="133"/>
      <c r="F34" s="134"/>
      <c r="G34" s="135"/>
      <c r="H34" s="136"/>
      <c r="I34" s="137"/>
      <c r="J34" s="138">
        <f>G34*E34*D34</f>
        <v>0</v>
      </c>
      <c r="K34" s="57" t="str">
        <f>IF(E34&lt;&gt;0,IF(F34="","Définir l'unité!",""),"")</f>
        <v/>
      </c>
      <c r="L34" s="62" t="str">
        <f>IF(I34="Média numérique",J34,"-")</f>
        <v>-</v>
      </c>
      <c r="M34" s="62" t="str">
        <f>IF(I34="Jeu",J34,"-")</f>
        <v>-</v>
      </c>
      <c r="N34" s="62" t="str">
        <f>IF(I34="Vidéo linéaire",J34,"-")</f>
        <v>-</v>
      </c>
      <c r="O34" s="62"/>
      <c r="P34" s="5"/>
      <c r="Q34" s="62" t="str">
        <f>IF(H34="Oui",J34,"-")</f>
        <v>-</v>
      </c>
    </row>
    <row r="35" spans="1:17" ht="15" customHeight="1" x14ac:dyDescent="0.35">
      <c r="A35" s="64" t="s">
        <v>120</v>
      </c>
      <c r="B35" s="24" t="s">
        <v>121</v>
      </c>
      <c r="C35" s="131"/>
      <c r="D35" s="132">
        <v>1</v>
      </c>
      <c r="E35" s="133"/>
      <c r="F35" s="134"/>
      <c r="G35" s="135"/>
      <c r="H35" s="136"/>
      <c r="I35" s="137"/>
      <c r="J35" s="138">
        <f>G35*E35*D35</f>
        <v>0</v>
      </c>
      <c r="K35" s="57" t="str">
        <f>IF(E35&lt;&gt;0,IF(F35="","Définir l'unité!",""),"")</f>
        <v/>
      </c>
      <c r="L35" s="62" t="str">
        <f>IF(I35="Média numérique",J35,"-")</f>
        <v>-</v>
      </c>
      <c r="M35" s="62" t="str">
        <f>IF(I35="Jeu",J35,"-")</f>
        <v>-</v>
      </c>
      <c r="N35" s="62" t="str">
        <f>IF(I35="Vidéo linéaire",J35,"-")</f>
        <v>-</v>
      </c>
      <c r="O35" s="62"/>
      <c r="P35" s="5"/>
      <c r="Q35" s="62" t="str">
        <f>IF(H35="Oui",J35,"-")</f>
        <v>-</v>
      </c>
    </row>
    <row r="36" spans="1:17" s="5" customFormat="1" ht="15" customHeight="1" x14ac:dyDescent="0.3">
      <c r="A36" s="65" t="s">
        <v>122</v>
      </c>
      <c r="B36" s="24" t="s">
        <v>123</v>
      </c>
      <c r="C36" s="131"/>
      <c r="D36" s="132">
        <v>1</v>
      </c>
      <c r="E36" s="133"/>
      <c r="F36" s="134"/>
      <c r="G36" s="135"/>
      <c r="H36" s="136"/>
      <c r="I36" s="137"/>
      <c r="J36" s="138">
        <f>G36*E36*D36</f>
        <v>0</v>
      </c>
      <c r="K36" s="57" t="str">
        <f>IF(E36&lt;&gt;0,IF(F36="","Définir l'unité!",""),"")</f>
        <v/>
      </c>
      <c r="L36" s="62" t="str">
        <f>IF(I36="Média numérique",J36,"-")</f>
        <v>-</v>
      </c>
      <c r="M36" s="62" t="str">
        <f>IF(I36="Jeu",J36,"-")</f>
        <v>-</v>
      </c>
      <c r="N36" s="62" t="str">
        <f>IF(I36="Vidéo linéaire",J36,"-")</f>
        <v>-</v>
      </c>
      <c r="O36" s="62"/>
      <c r="Q36" s="62" t="str">
        <f>IF(H36="Oui",J36,"-")</f>
        <v>-</v>
      </c>
    </row>
    <row r="37" spans="1:17" s="5" customFormat="1" ht="15" customHeight="1" x14ac:dyDescent="0.3">
      <c r="A37" s="65" t="s">
        <v>124</v>
      </c>
      <c r="B37" s="24" t="s">
        <v>96</v>
      </c>
      <c r="C37" s="131"/>
      <c r="D37" s="132">
        <v>1</v>
      </c>
      <c r="E37" s="133"/>
      <c r="F37" s="134"/>
      <c r="G37" s="135"/>
      <c r="H37" s="136"/>
      <c r="I37" s="137"/>
      <c r="J37" s="138">
        <f>G37*E37*D37</f>
        <v>0</v>
      </c>
      <c r="K37" s="57" t="str">
        <f>IF(E37&lt;&gt;0,IF(F37="","Définir l'unité!",""),"")</f>
        <v/>
      </c>
      <c r="L37" s="62" t="str">
        <f>IF(I37="Média numérique",J37,"-")</f>
        <v>-</v>
      </c>
      <c r="M37" s="62" t="str">
        <f>IF(I37="Jeu",J37,"-")</f>
        <v>-</v>
      </c>
      <c r="N37" s="62" t="str">
        <f>IF(I37="Vidéo linéaire",J37,"-")</f>
        <v>-</v>
      </c>
      <c r="O37" s="62"/>
      <c r="Q37" s="62" t="str">
        <f>IF(H37="Oui",J37,"-")</f>
        <v>-</v>
      </c>
    </row>
    <row r="38" spans="1:17" s="4" customFormat="1" ht="15" customHeight="1" x14ac:dyDescent="0.3">
      <c r="A38" s="65" t="s">
        <v>125</v>
      </c>
      <c r="B38" s="24" t="s">
        <v>98</v>
      </c>
      <c r="C38" s="131"/>
      <c r="D38" s="132">
        <v>1</v>
      </c>
      <c r="E38" s="133"/>
      <c r="F38" s="134"/>
      <c r="G38" s="135"/>
      <c r="H38" s="136"/>
      <c r="I38" s="137"/>
      <c r="J38" s="138">
        <f>G38*E38*D38</f>
        <v>0</v>
      </c>
      <c r="K38" s="57" t="str">
        <f>IF(E38&lt;&gt;0,IF(F38="","Définir l'unité!",""),"")</f>
        <v/>
      </c>
      <c r="L38" s="62" t="str">
        <f>IF(I38="Média numérique",J38,"-")</f>
        <v>-</v>
      </c>
      <c r="M38" s="62" t="str">
        <f>IF(I38="Jeu",J38,"-")</f>
        <v>-</v>
      </c>
      <c r="N38" s="62" t="str">
        <f>IF(I38="Vidéo linéaire",J38,"-")</f>
        <v>-</v>
      </c>
      <c r="O38" s="62"/>
      <c r="P38" s="5"/>
      <c r="Q38" s="62" t="str">
        <f>IF(H38="Oui",J38,"-")</f>
        <v>-</v>
      </c>
    </row>
    <row r="39" spans="1:17" s="2" customFormat="1" ht="15" customHeight="1" x14ac:dyDescent="0.35">
      <c r="A39" s="41" t="s">
        <v>116</v>
      </c>
      <c r="B39" s="162" t="s">
        <v>126</v>
      </c>
      <c r="C39" s="42"/>
      <c r="D39" s="214"/>
      <c r="E39" s="215"/>
      <c r="F39" s="215"/>
      <c r="G39" s="215"/>
      <c r="H39" s="215"/>
      <c r="I39" s="216"/>
      <c r="J39" s="37">
        <f>SUM(J34:J38)</f>
        <v>0</v>
      </c>
      <c r="K39" s="57"/>
      <c r="L39" s="63">
        <f>SUM(L34:L38)</f>
        <v>0</v>
      </c>
      <c r="M39" s="63">
        <f>SUM(M34:M38)</f>
        <v>0</v>
      </c>
      <c r="N39" s="63">
        <f>SUM(N34:N38)</f>
        <v>0</v>
      </c>
      <c r="O39" s="63"/>
      <c r="P39" s="4"/>
      <c r="Q39" s="63">
        <f>SUM(Q34:Q38)</f>
        <v>0</v>
      </c>
    </row>
    <row r="40" spans="1:17" ht="15" customHeight="1" x14ac:dyDescent="0.35">
      <c r="A40" s="4"/>
      <c r="B40" s="4"/>
      <c r="C40" s="4"/>
      <c r="D40" s="3"/>
      <c r="E40" s="3"/>
      <c r="F40" s="3"/>
      <c r="G40" s="3"/>
      <c r="H40" s="3"/>
      <c r="I40" s="3"/>
      <c r="J40" s="11"/>
      <c r="L40" s="5"/>
      <c r="M40" s="5"/>
      <c r="N40" s="4"/>
      <c r="O40" s="4"/>
      <c r="Q40" s="87"/>
    </row>
    <row r="41" spans="1:17" s="2" customFormat="1" ht="19.5" customHeight="1" x14ac:dyDescent="0.35">
      <c r="A41" s="41" t="s">
        <v>127</v>
      </c>
      <c r="B41" s="107" t="s">
        <v>128</v>
      </c>
      <c r="C41" s="162"/>
      <c r="D41" s="44"/>
      <c r="E41" s="44"/>
      <c r="F41" s="44"/>
      <c r="G41" s="44"/>
      <c r="H41" s="44"/>
      <c r="I41" s="44"/>
      <c r="J41" s="45"/>
      <c r="K41" s="57"/>
      <c r="L41" s="6"/>
      <c r="M41" s="6"/>
      <c r="N41" s="6"/>
      <c r="O41" s="6"/>
      <c r="P41"/>
      <c r="Q41" s="87"/>
    </row>
    <row r="42" spans="1:17" ht="15" customHeight="1" x14ac:dyDescent="0.35">
      <c r="A42" s="196" t="s">
        <v>73</v>
      </c>
      <c r="B42" s="196" t="s">
        <v>25</v>
      </c>
      <c r="C42" s="196" t="s">
        <v>74</v>
      </c>
      <c r="D42" s="53" t="s">
        <v>75</v>
      </c>
      <c r="E42" s="205" t="s">
        <v>76</v>
      </c>
      <c r="F42" s="206"/>
      <c r="G42" s="34" t="s">
        <v>77</v>
      </c>
      <c r="H42" s="82" t="s">
        <v>78</v>
      </c>
      <c r="I42" s="166" t="s">
        <v>79</v>
      </c>
      <c r="J42" s="212" t="s">
        <v>27</v>
      </c>
      <c r="L42" s="203" t="s">
        <v>80</v>
      </c>
      <c r="M42" s="211"/>
      <c r="N42" s="211"/>
      <c r="O42" s="204"/>
      <c r="Q42" s="88" t="s">
        <v>81</v>
      </c>
    </row>
    <row r="43" spans="1:17" ht="15" customHeight="1" x14ac:dyDescent="0.35">
      <c r="A43" s="197"/>
      <c r="B43" s="197"/>
      <c r="C43" s="197"/>
      <c r="D43" s="53" t="s">
        <v>82</v>
      </c>
      <c r="E43" s="203" t="s">
        <v>83</v>
      </c>
      <c r="F43" s="204"/>
      <c r="G43" s="36" t="s">
        <v>84</v>
      </c>
      <c r="H43" s="167"/>
      <c r="I43" s="52" t="s">
        <v>85</v>
      </c>
      <c r="J43" s="213"/>
      <c r="L43" s="110" t="s">
        <v>86</v>
      </c>
      <c r="M43" s="36" t="s">
        <v>87</v>
      </c>
      <c r="N43" s="36" t="s">
        <v>31</v>
      </c>
      <c r="O43" s="36" t="s">
        <v>32</v>
      </c>
      <c r="P43" s="5"/>
      <c r="Q43" s="89"/>
    </row>
    <row r="44" spans="1:17" ht="15" customHeight="1" x14ac:dyDescent="0.35">
      <c r="A44" s="64" t="s">
        <v>129</v>
      </c>
      <c r="B44" s="108" t="s">
        <v>130</v>
      </c>
      <c r="C44" s="131"/>
      <c r="D44" s="132">
        <v>1</v>
      </c>
      <c r="E44" s="133"/>
      <c r="F44" s="134"/>
      <c r="G44" s="135"/>
      <c r="H44" s="136"/>
      <c r="I44" s="137"/>
      <c r="J44" s="138">
        <f t="shared" ref="J44:J52" si="12">G44*E44*D44</f>
        <v>0</v>
      </c>
      <c r="K44" s="57" t="str">
        <f t="shared" ref="K44:K52" si="13">IF(E44&lt;&gt;0,IF(F44="","Définir l'unité!",""),"")</f>
        <v/>
      </c>
      <c r="L44" s="62" t="str">
        <f>IF(I44="Média numérique",J44,"-")</f>
        <v>-</v>
      </c>
      <c r="M44" s="62" t="str">
        <f>IF(I44="Jeu",J44,"-")</f>
        <v>-</v>
      </c>
      <c r="N44" s="62" t="str">
        <f>IF(I44="Vidéo linéaire",J44,"-")</f>
        <v>-</v>
      </c>
      <c r="O44" s="62"/>
      <c r="P44" s="5"/>
      <c r="Q44" s="62" t="str">
        <f t="shared" ref="Q44:Q52" si="14">IF(H44="Oui",J44,"-")</f>
        <v>-</v>
      </c>
    </row>
    <row r="45" spans="1:17" s="5" customFormat="1" ht="15" customHeight="1" x14ac:dyDescent="0.3">
      <c r="A45" s="64" t="s">
        <v>131</v>
      </c>
      <c r="B45" s="108" t="s">
        <v>132</v>
      </c>
      <c r="C45" s="131"/>
      <c r="D45" s="132">
        <v>1</v>
      </c>
      <c r="E45" s="133"/>
      <c r="F45" s="134"/>
      <c r="G45" s="135"/>
      <c r="H45" s="136"/>
      <c r="I45" s="137"/>
      <c r="J45" s="138">
        <f t="shared" si="12"/>
        <v>0</v>
      </c>
      <c r="K45" s="57" t="str">
        <f t="shared" si="13"/>
        <v/>
      </c>
      <c r="L45" s="62" t="str">
        <f t="shared" ref="L45:L52" si="15">IF(I45="Média numérique",J45,"-")</f>
        <v>-</v>
      </c>
      <c r="M45" s="62" t="str">
        <f t="shared" ref="M45:M52" si="16">IF(I45="Jeu",J45,"-")</f>
        <v>-</v>
      </c>
      <c r="N45" s="62" t="str">
        <f t="shared" ref="N45:N52" si="17">IF(I45="Vidéo linéaire",J45,"-")</f>
        <v>-</v>
      </c>
      <c r="O45" s="62"/>
      <c r="Q45" s="62" t="str">
        <f t="shared" si="14"/>
        <v>-</v>
      </c>
    </row>
    <row r="46" spans="1:17" s="5" customFormat="1" ht="15" customHeight="1" x14ac:dyDescent="0.3">
      <c r="A46" s="64" t="s">
        <v>133</v>
      </c>
      <c r="B46" s="108" t="s">
        <v>134</v>
      </c>
      <c r="C46" s="131"/>
      <c r="D46" s="132">
        <v>1</v>
      </c>
      <c r="E46" s="133"/>
      <c r="F46" s="134"/>
      <c r="G46" s="135"/>
      <c r="H46" s="136"/>
      <c r="I46" s="137"/>
      <c r="J46" s="138">
        <f t="shared" si="12"/>
        <v>0</v>
      </c>
      <c r="K46" s="57" t="str">
        <f t="shared" si="13"/>
        <v/>
      </c>
      <c r="L46" s="62" t="str">
        <f t="shared" si="15"/>
        <v>-</v>
      </c>
      <c r="M46" s="62" t="str">
        <f t="shared" si="16"/>
        <v>-</v>
      </c>
      <c r="N46" s="62" t="str">
        <f t="shared" si="17"/>
        <v>-</v>
      </c>
      <c r="O46" s="62"/>
      <c r="Q46" s="62" t="str">
        <f t="shared" si="14"/>
        <v>-</v>
      </c>
    </row>
    <row r="47" spans="1:17" ht="15" customHeight="1" x14ac:dyDescent="0.35">
      <c r="A47" s="64" t="s">
        <v>135</v>
      </c>
      <c r="B47" s="108" t="s">
        <v>136</v>
      </c>
      <c r="C47" s="131"/>
      <c r="D47" s="132">
        <v>1</v>
      </c>
      <c r="E47" s="133"/>
      <c r="F47" s="134"/>
      <c r="G47" s="135"/>
      <c r="H47" s="136"/>
      <c r="I47" s="137"/>
      <c r="J47" s="138">
        <f t="shared" si="12"/>
        <v>0</v>
      </c>
      <c r="K47" s="57" t="str">
        <f t="shared" si="13"/>
        <v/>
      </c>
      <c r="L47" s="62" t="str">
        <f t="shared" si="15"/>
        <v>-</v>
      </c>
      <c r="M47" s="62" t="str">
        <f t="shared" si="16"/>
        <v>-</v>
      </c>
      <c r="N47" s="62" t="str">
        <f t="shared" si="17"/>
        <v>-</v>
      </c>
      <c r="O47" s="62"/>
      <c r="P47" s="5"/>
      <c r="Q47" s="62" t="str">
        <f t="shared" si="14"/>
        <v>-</v>
      </c>
    </row>
    <row r="48" spans="1:17" ht="15" customHeight="1" x14ac:dyDescent="0.35">
      <c r="A48" s="64" t="s">
        <v>137</v>
      </c>
      <c r="B48" s="108" t="s">
        <v>138</v>
      </c>
      <c r="C48" s="131"/>
      <c r="D48" s="132">
        <v>1</v>
      </c>
      <c r="E48" s="133"/>
      <c r="F48" s="134"/>
      <c r="G48" s="135"/>
      <c r="H48" s="136"/>
      <c r="I48" s="137"/>
      <c r="J48" s="138">
        <f t="shared" si="12"/>
        <v>0</v>
      </c>
      <c r="K48" s="57" t="str">
        <f t="shared" si="13"/>
        <v/>
      </c>
      <c r="L48" s="62" t="str">
        <f t="shared" si="15"/>
        <v>-</v>
      </c>
      <c r="M48" s="62" t="str">
        <f t="shared" si="16"/>
        <v>-</v>
      </c>
      <c r="N48" s="62" t="str">
        <f t="shared" si="17"/>
        <v>-</v>
      </c>
      <c r="O48" s="62"/>
      <c r="P48" s="5"/>
      <c r="Q48" s="62" t="str">
        <f t="shared" si="14"/>
        <v>-</v>
      </c>
    </row>
    <row r="49" spans="1:17" ht="15" customHeight="1" x14ac:dyDescent="0.35">
      <c r="A49" s="64" t="s">
        <v>139</v>
      </c>
      <c r="B49" s="108" t="s">
        <v>140</v>
      </c>
      <c r="C49" s="131"/>
      <c r="D49" s="132">
        <v>1</v>
      </c>
      <c r="E49" s="133"/>
      <c r="F49" s="134"/>
      <c r="G49" s="135"/>
      <c r="H49" s="136"/>
      <c r="I49" s="137"/>
      <c r="J49" s="138">
        <f t="shared" si="12"/>
        <v>0</v>
      </c>
      <c r="K49" s="57" t="str">
        <f t="shared" si="13"/>
        <v/>
      </c>
      <c r="L49" s="62" t="str">
        <f t="shared" si="15"/>
        <v>-</v>
      </c>
      <c r="M49" s="62" t="str">
        <f t="shared" si="16"/>
        <v>-</v>
      </c>
      <c r="N49" s="62" t="str">
        <f t="shared" si="17"/>
        <v>-</v>
      </c>
      <c r="O49" s="62"/>
      <c r="P49" s="5"/>
      <c r="Q49" s="62" t="str">
        <f t="shared" si="14"/>
        <v>-</v>
      </c>
    </row>
    <row r="50" spans="1:17" s="5" customFormat="1" ht="15" customHeight="1" x14ac:dyDescent="0.3">
      <c r="A50" s="64" t="s">
        <v>141</v>
      </c>
      <c r="B50" s="108" t="s">
        <v>142</v>
      </c>
      <c r="C50" s="131"/>
      <c r="D50" s="132">
        <v>1</v>
      </c>
      <c r="E50" s="133"/>
      <c r="F50" s="134"/>
      <c r="G50" s="135"/>
      <c r="H50" s="136"/>
      <c r="I50" s="137"/>
      <c r="J50" s="138">
        <f t="shared" si="12"/>
        <v>0</v>
      </c>
      <c r="K50" s="57" t="str">
        <f t="shared" si="13"/>
        <v/>
      </c>
      <c r="L50" s="62" t="str">
        <f t="shared" si="15"/>
        <v>-</v>
      </c>
      <c r="M50" s="62" t="str">
        <f t="shared" si="16"/>
        <v>-</v>
      </c>
      <c r="N50" s="62" t="str">
        <f t="shared" si="17"/>
        <v>-</v>
      </c>
      <c r="O50" s="62"/>
      <c r="Q50" s="62" t="str">
        <f t="shared" si="14"/>
        <v>-</v>
      </c>
    </row>
    <row r="51" spans="1:17" ht="15" customHeight="1" x14ac:dyDescent="0.35">
      <c r="A51" s="64" t="s">
        <v>143</v>
      </c>
      <c r="B51" s="24" t="s">
        <v>96</v>
      </c>
      <c r="C51" s="131"/>
      <c r="D51" s="132">
        <v>1</v>
      </c>
      <c r="E51" s="133"/>
      <c r="F51" s="134"/>
      <c r="G51" s="135"/>
      <c r="H51" s="136"/>
      <c r="I51" s="137"/>
      <c r="J51" s="138">
        <f t="shared" si="12"/>
        <v>0</v>
      </c>
      <c r="K51" s="57" t="str">
        <f t="shared" si="13"/>
        <v/>
      </c>
      <c r="L51" s="62" t="str">
        <f t="shared" si="15"/>
        <v>-</v>
      </c>
      <c r="M51" s="62" t="str">
        <f t="shared" si="16"/>
        <v>-</v>
      </c>
      <c r="N51" s="62" t="str">
        <f t="shared" si="17"/>
        <v>-</v>
      </c>
      <c r="O51" s="62"/>
      <c r="P51" s="5"/>
      <c r="Q51" s="62" t="str">
        <f t="shared" si="14"/>
        <v>-</v>
      </c>
    </row>
    <row r="52" spans="1:17" s="4" customFormat="1" ht="15" customHeight="1" x14ac:dyDescent="0.3">
      <c r="A52" s="65" t="s">
        <v>144</v>
      </c>
      <c r="B52" s="24" t="s">
        <v>98</v>
      </c>
      <c r="C52" s="131"/>
      <c r="D52" s="132">
        <v>1</v>
      </c>
      <c r="E52" s="133"/>
      <c r="F52" s="134"/>
      <c r="G52" s="135"/>
      <c r="H52" s="136"/>
      <c r="I52" s="137"/>
      <c r="J52" s="138">
        <f t="shared" si="12"/>
        <v>0</v>
      </c>
      <c r="K52" s="57" t="str">
        <f t="shared" si="13"/>
        <v/>
      </c>
      <c r="L52" s="62" t="str">
        <f t="shared" si="15"/>
        <v>-</v>
      </c>
      <c r="M52" s="62" t="str">
        <f t="shared" si="16"/>
        <v>-</v>
      </c>
      <c r="N52" s="62" t="str">
        <f t="shared" si="17"/>
        <v>-</v>
      </c>
      <c r="O52" s="62"/>
      <c r="P52" s="5"/>
      <c r="Q52" s="62" t="str">
        <f t="shared" si="14"/>
        <v>-</v>
      </c>
    </row>
    <row r="53" spans="1:17" s="2" customFormat="1" ht="15" customHeight="1" x14ac:dyDescent="0.35">
      <c r="A53" s="41" t="s">
        <v>127</v>
      </c>
      <c r="B53" s="107" t="s">
        <v>145</v>
      </c>
      <c r="C53" s="42"/>
      <c r="D53" s="35"/>
      <c r="E53" s="215"/>
      <c r="F53" s="215"/>
      <c r="G53" s="215"/>
      <c r="H53" s="215"/>
      <c r="I53" s="216"/>
      <c r="J53" s="37">
        <f>SUM(J44:J52)</f>
        <v>0</v>
      </c>
      <c r="K53" s="57"/>
      <c r="L53" s="63">
        <f>SUM(L44:L52)</f>
        <v>0</v>
      </c>
      <c r="M53" s="63">
        <f>SUM(M44:M52)</f>
        <v>0</v>
      </c>
      <c r="N53" s="63">
        <f>SUM(N44:N52)</f>
        <v>0</v>
      </c>
      <c r="O53" s="63"/>
      <c r="P53"/>
      <c r="Q53" s="63">
        <f>SUM(Q44:Q52)</f>
        <v>0</v>
      </c>
    </row>
    <row r="54" spans="1:17" ht="15" customHeight="1" x14ac:dyDescent="0.35">
      <c r="A54" s="14"/>
      <c r="B54" s="12"/>
      <c r="D54"/>
      <c r="L54" s="5"/>
      <c r="M54" s="5"/>
      <c r="N54" s="4"/>
      <c r="O54" s="4"/>
    </row>
    <row r="55" spans="1:17" s="2" customFormat="1" ht="15" customHeight="1" x14ac:dyDescent="0.35">
      <c r="A55" s="43" t="s">
        <v>146</v>
      </c>
      <c r="B55" s="163" t="s">
        <v>147</v>
      </c>
      <c r="C55" s="161"/>
      <c r="D55" s="44"/>
      <c r="E55" s="44"/>
      <c r="F55" s="44"/>
      <c r="G55" s="44"/>
      <c r="H55" s="44"/>
      <c r="I55" s="44"/>
      <c r="J55" s="45"/>
      <c r="K55" s="57"/>
      <c r="L55" s="6"/>
      <c r="M55" s="6"/>
      <c r="N55" s="6"/>
      <c r="O55" s="6"/>
      <c r="P55"/>
      <c r="Q55" s="86"/>
    </row>
    <row r="56" spans="1:17" ht="15" customHeight="1" x14ac:dyDescent="0.35">
      <c r="A56" s="196" t="s">
        <v>73</v>
      </c>
      <c r="B56" s="196" t="s">
        <v>25</v>
      </c>
      <c r="C56" s="196" t="s">
        <v>74</v>
      </c>
      <c r="D56" s="53" t="s">
        <v>75</v>
      </c>
      <c r="E56" s="205" t="s">
        <v>76</v>
      </c>
      <c r="F56" s="206"/>
      <c r="G56" s="34" t="s">
        <v>77</v>
      </c>
      <c r="H56" s="82" t="s">
        <v>78</v>
      </c>
      <c r="I56" s="166" t="s">
        <v>79</v>
      </c>
      <c r="J56" s="212" t="s">
        <v>27</v>
      </c>
      <c r="L56" s="203" t="s">
        <v>80</v>
      </c>
      <c r="M56" s="211"/>
      <c r="N56" s="211"/>
      <c r="O56" s="204"/>
      <c r="P56" s="5"/>
      <c r="Q56" s="88" t="s">
        <v>81</v>
      </c>
    </row>
    <row r="57" spans="1:17" ht="15" customHeight="1" x14ac:dyDescent="0.35">
      <c r="A57" s="197"/>
      <c r="B57" s="197"/>
      <c r="C57" s="197"/>
      <c r="D57" s="53" t="s">
        <v>82</v>
      </c>
      <c r="E57" s="203" t="s">
        <v>83</v>
      </c>
      <c r="F57" s="204"/>
      <c r="G57" s="36" t="s">
        <v>84</v>
      </c>
      <c r="H57" s="167"/>
      <c r="I57" s="52" t="s">
        <v>85</v>
      </c>
      <c r="J57" s="213"/>
      <c r="L57" s="110" t="s">
        <v>86</v>
      </c>
      <c r="M57" s="36" t="s">
        <v>87</v>
      </c>
      <c r="N57" s="36" t="s">
        <v>31</v>
      </c>
      <c r="O57" s="36" t="s">
        <v>32</v>
      </c>
      <c r="P57" s="5"/>
      <c r="Q57" s="89"/>
    </row>
    <row r="58" spans="1:17" ht="15" customHeight="1" x14ac:dyDescent="0.35">
      <c r="A58" s="64" t="s">
        <v>148</v>
      </c>
      <c r="B58" s="108" t="s">
        <v>149</v>
      </c>
      <c r="C58" s="131"/>
      <c r="D58" s="132">
        <v>1</v>
      </c>
      <c r="E58" s="133"/>
      <c r="F58" s="134"/>
      <c r="G58" s="135"/>
      <c r="H58" s="136"/>
      <c r="I58" s="137"/>
      <c r="J58" s="138">
        <f>G58*E58*D58</f>
        <v>0</v>
      </c>
      <c r="K58" s="57" t="str">
        <f t="shared" ref="K58:K64" si="18">IF(E58&lt;&gt;0,IF(F58="","Définir l'unité!",""),"")</f>
        <v/>
      </c>
      <c r="L58" s="62" t="str">
        <f>IF(I58="Média numérique",J58,"-")</f>
        <v>-</v>
      </c>
      <c r="M58" s="62" t="str">
        <f>IF(I58="Jeu",J58,"-")</f>
        <v>-</v>
      </c>
      <c r="N58" s="62" t="str">
        <f>IF(I58="Vidéo linéaire",J58,"-")</f>
        <v>-</v>
      </c>
      <c r="O58" s="62"/>
      <c r="P58" s="5"/>
      <c r="Q58" s="62" t="str">
        <f t="shared" ref="Q58:Q64" si="19">IF(H58="Oui",J58,"-")</f>
        <v>-</v>
      </c>
    </row>
    <row r="59" spans="1:17" s="6" customFormat="1" ht="15" customHeight="1" x14ac:dyDescent="0.3">
      <c r="A59" s="64" t="s">
        <v>150</v>
      </c>
      <c r="B59" s="108" t="s">
        <v>151</v>
      </c>
      <c r="C59" s="131"/>
      <c r="D59" s="132">
        <v>1</v>
      </c>
      <c r="E59" s="133"/>
      <c r="F59" s="134"/>
      <c r="G59" s="135"/>
      <c r="H59" s="136"/>
      <c r="I59" s="137"/>
      <c r="J59" s="138">
        <f t="shared" ref="J59:J64" si="20">G59*E59*D59</f>
        <v>0</v>
      </c>
      <c r="K59" s="57" t="str">
        <f t="shared" si="18"/>
        <v/>
      </c>
      <c r="L59" s="62" t="str">
        <f t="shared" ref="L59:L64" si="21">IF(I59="Média numérique",J59,"-")</f>
        <v>-</v>
      </c>
      <c r="M59" s="62" t="str">
        <f t="shared" ref="M59:M64" si="22">IF(I59="Jeu",J59,"-")</f>
        <v>-</v>
      </c>
      <c r="N59" s="62" t="str">
        <f t="shared" ref="N59:N64" si="23">IF(I59="Vidéo linéaire",J59,"-")</f>
        <v>-</v>
      </c>
      <c r="O59" s="62"/>
      <c r="P59" s="5"/>
      <c r="Q59" s="62" t="str">
        <f t="shared" si="19"/>
        <v>-</v>
      </c>
    </row>
    <row r="60" spans="1:17" ht="15" customHeight="1" x14ac:dyDescent="0.35">
      <c r="A60" s="64" t="s">
        <v>152</v>
      </c>
      <c r="B60" s="108" t="s">
        <v>153</v>
      </c>
      <c r="C60" s="131"/>
      <c r="D60" s="132">
        <v>1</v>
      </c>
      <c r="E60" s="133"/>
      <c r="F60" s="134"/>
      <c r="G60" s="135"/>
      <c r="H60" s="136"/>
      <c r="I60" s="137"/>
      <c r="J60" s="138">
        <f t="shared" si="20"/>
        <v>0</v>
      </c>
      <c r="K60" s="57" t="str">
        <f t="shared" si="18"/>
        <v/>
      </c>
      <c r="L60" s="62" t="str">
        <f t="shared" si="21"/>
        <v>-</v>
      </c>
      <c r="M60" s="62" t="str">
        <f t="shared" si="22"/>
        <v>-</v>
      </c>
      <c r="N60" s="62" t="str">
        <f t="shared" si="23"/>
        <v>-</v>
      </c>
      <c r="O60" s="62"/>
      <c r="P60" s="5"/>
      <c r="Q60" s="62" t="str">
        <f t="shared" si="19"/>
        <v>-</v>
      </c>
    </row>
    <row r="61" spans="1:17" ht="15" customHeight="1" x14ac:dyDescent="0.35">
      <c r="A61" s="64" t="s">
        <v>154</v>
      </c>
      <c r="B61" s="108" t="s">
        <v>155</v>
      </c>
      <c r="C61" s="131"/>
      <c r="D61" s="132">
        <v>1</v>
      </c>
      <c r="E61" s="133"/>
      <c r="F61" s="134"/>
      <c r="G61" s="135"/>
      <c r="H61" s="136"/>
      <c r="I61" s="137"/>
      <c r="J61" s="138">
        <f t="shared" si="20"/>
        <v>0</v>
      </c>
      <c r="K61" s="57" t="str">
        <f t="shared" si="18"/>
        <v/>
      </c>
      <c r="L61" s="62" t="str">
        <f t="shared" si="21"/>
        <v>-</v>
      </c>
      <c r="M61" s="62" t="str">
        <f t="shared" si="22"/>
        <v>-</v>
      </c>
      <c r="N61" s="62" t="str">
        <f t="shared" si="23"/>
        <v>-</v>
      </c>
      <c r="O61" s="62"/>
      <c r="P61" s="5"/>
      <c r="Q61" s="62" t="str">
        <f t="shared" si="19"/>
        <v>-</v>
      </c>
    </row>
    <row r="62" spans="1:17" s="4" customFormat="1" ht="15" customHeight="1" x14ac:dyDescent="0.3">
      <c r="A62" s="64" t="s">
        <v>156</v>
      </c>
      <c r="B62" s="109" t="s">
        <v>157</v>
      </c>
      <c r="C62" s="131"/>
      <c r="D62" s="132">
        <v>1</v>
      </c>
      <c r="E62" s="133"/>
      <c r="F62" s="134"/>
      <c r="G62" s="135"/>
      <c r="H62" s="136"/>
      <c r="I62" s="137"/>
      <c r="J62" s="138">
        <f t="shared" si="20"/>
        <v>0</v>
      </c>
      <c r="K62" s="57" t="str">
        <f t="shared" si="18"/>
        <v/>
      </c>
      <c r="L62" s="62" t="str">
        <f t="shared" si="21"/>
        <v>-</v>
      </c>
      <c r="M62" s="62" t="str">
        <f t="shared" si="22"/>
        <v>-</v>
      </c>
      <c r="N62" s="62" t="str">
        <f t="shared" si="23"/>
        <v>-</v>
      </c>
      <c r="O62" s="62"/>
      <c r="P62" s="5"/>
      <c r="Q62" s="62" t="str">
        <f t="shared" si="19"/>
        <v>-</v>
      </c>
    </row>
    <row r="63" spans="1:17" ht="15" customHeight="1" x14ac:dyDescent="0.35">
      <c r="A63" s="64" t="s">
        <v>158</v>
      </c>
      <c r="B63" s="24" t="s">
        <v>96</v>
      </c>
      <c r="C63" s="131"/>
      <c r="D63" s="132">
        <v>1</v>
      </c>
      <c r="E63" s="133"/>
      <c r="F63" s="134"/>
      <c r="G63" s="135"/>
      <c r="H63" s="136"/>
      <c r="I63" s="137"/>
      <c r="J63" s="138">
        <f t="shared" si="20"/>
        <v>0</v>
      </c>
      <c r="K63" s="57" t="str">
        <f t="shared" si="18"/>
        <v/>
      </c>
      <c r="L63" s="62" t="str">
        <f t="shared" si="21"/>
        <v>-</v>
      </c>
      <c r="M63" s="62" t="str">
        <f t="shared" si="22"/>
        <v>-</v>
      </c>
      <c r="N63" s="62" t="str">
        <f t="shared" si="23"/>
        <v>-</v>
      </c>
      <c r="O63" s="62"/>
      <c r="P63" s="5"/>
      <c r="Q63" s="62" t="str">
        <f t="shared" si="19"/>
        <v>-</v>
      </c>
    </row>
    <row r="64" spans="1:17" s="4" customFormat="1" ht="15" customHeight="1" x14ac:dyDescent="0.3">
      <c r="A64" s="65" t="s">
        <v>159</v>
      </c>
      <c r="B64" s="24" t="s">
        <v>98</v>
      </c>
      <c r="C64" s="131"/>
      <c r="D64" s="132">
        <v>1</v>
      </c>
      <c r="E64" s="133"/>
      <c r="F64" s="134"/>
      <c r="G64" s="135"/>
      <c r="H64" s="136"/>
      <c r="I64" s="137"/>
      <c r="J64" s="138">
        <f t="shared" si="20"/>
        <v>0</v>
      </c>
      <c r="K64" s="57" t="str">
        <f t="shared" si="18"/>
        <v/>
      </c>
      <c r="L64" s="62" t="str">
        <f t="shared" si="21"/>
        <v>-</v>
      </c>
      <c r="M64" s="62" t="str">
        <f t="shared" si="22"/>
        <v>-</v>
      </c>
      <c r="N64" s="62" t="str">
        <f t="shared" si="23"/>
        <v>-</v>
      </c>
      <c r="O64" s="62"/>
      <c r="P64" s="5"/>
      <c r="Q64" s="62" t="str">
        <f t="shared" si="19"/>
        <v>-</v>
      </c>
    </row>
    <row r="65" spans="1:17" s="5" customFormat="1" ht="15" customHeight="1" x14ac:dyDescent="0.35">
      <c r="A65" s="43" t="s">
        <v>146</v>
      </c>
      <c r="B65" s="163" t="s">
        <v>160</v>
      </c>
      <c r="C65" s="42"/>
      <c r="D65" s="200"/>
      <c r="E65" s="201"/>
      <c r="F65" s="201"/>
      <c r="G65" s="201"/>
      <c r="H65" s="201"/>
      <c r="I65" s="202"/>
      <c r="J65" s="37">
        <f>SUM(J58:J64)</f>
        <v>0</v>
      </c>
      <c r="K65" s="57"/>
      <c r="L65" s="63">
        <f>SUM(L58:L64)</f>
        <v>0</v>
      </c>
      <c r="M65" s="63">
        <f>SUM(M58:M64)</f>
        <v>0</v>
      </c>
      <c r="N65" s="63">
        <f>SUM(N58:N64)</f>
        <v>0</v>
      </c>
      <c r="O65" s="63"/>
      <c r="P65"/>
      <c r="Q65" s="63">
        <f>SUM(Q58:Q64)</f>
        <v>0</v>
      </c>
    </row>
    <row r="66" spans="1:17" s="5" customFormat="1" ht="15" customHeight="1" x14ac:dyDescent="0.35">
      <c r="A66" s="117"/>
      <c r="B66" s="118"/>
      <c r="C66" s="118"/>
      <c r="D66" s="119"/>
      <c r="E66" s="119"/>
      <c r="F66" s="119"/>
      <c r="G66" s="119"/>
      <c r="H66" s="119"/>
      <c r="I66" s="119"/>
      <c r="J66" s="120"/>
      <c r="K66" s="57"/>
      <c r="L66" s="112"/>
      <c r="M66" s="112"/>
      <c r="N66" s="112"/>
      <c r="O66" s="112"/>
      <c r="P66"/>
      <c r="Q66" s="112"/>
    </row>
    <row r="67" spans="1:17" ht="15" customHeight="1" x14ac:dyDescent="0.35">
      <c r="A67" s="14"/>
      <c r="B67" s="12"/>
      <c r="C67" s="12"/>
      <c r="D67" s="10"/>
      <c r="E67" s="10"/>
      <c r="F67" s="10"/>
      <c r="G67" s="10"/>
      <c r="H67" s="10"/>
      <c r="I67" s="10"/>
      <c r="J67" s="10"/>
      <c r="L67" s="5"/>
      <c r="M67" s="5"/>
      <c r="N67" s="4"/>
      <c r="O67" s="4"/>
      <c r="Q67" s="87"/>
    </row>
    <row r="68" spans="1:17" s="2" customFormat="1" ht="15" customHeight="1" x14ac:dyDescent="0.35">
      <c r="A68" s="113" t="s">
        <v>161</v>
      </c>
      <c r="B68" s="114" t="s">
        <v>52</v>
      </c>
      <c r="C68" s="114"/>
      <c r="D68" s="115"/>
      <c r="E68" s="115"/>
      <c r="F68" s="115"/>
      <c r="G68" s="115"/>
      <c r="H68" s="115"/>
      <c r="I68" s="115"/>
      <c r="J68" s="116"/>
      <c r="K68" s="57"/>
      <c r="L68" s="6"/>
      <c r="M68" s="6"/>
      <c r="N68" s="6"/>
      <c r="O68" s="6"/>
      <c r="P68"/>
      <c r="Q68" s="86"/>
    </row>
    <row r="69" spans="1:17" ht="15" customHeight="1" x14ac:dyDescent="0.35">
      <c r="A69" s="196" t="s">
        <v>73</v>
      </c>
      <c r="B69" s="196" t="s">
        <v>25</v>
      </c>
      <c r="C69" s="198" t="s">
        <v>162</v>
      </c>
      <c r="D69" s="199"/>
      <c r="E69" s="205" t="s">
        <v>76</v>
      </c>
      <c r="F69" s="206"/>
      <c r="G69" s="34" t="s">
        <v>77</v>
      </c>
      <c r="H69" s="82" t="s">
        <v>78</v>
      </c>
      <c r="I69" s="166" t="s">
        <v>79</v>
      </c>
      <c r="J69" s="212" t="s">
        <v>27</v>
      </c>
      <c r="L69" s="203" t="s">
        <v>80</v>
      </c>
      <c r="M69" s="211"/>
      <c r="N69" s="211"/>
      <c r="O69" s="204"/>
      <c r="P69" s="5"/>
      <c r="Q69" s="88" t="s">
        <v>81</v>
      </c>
    </row>
    <row r="70" spans="1:17" s="46" customFormat="1" ht="15" customHeight="1" x14ac:dyDescent="0.3">
      <c r="A70" s="197"/>
      <c r="B70" s="197"/>
      <c r="C70" s="220" t="s">
        <v>163</v>
      </c>
      <c r="D70" s="221"/>
      <c r="E70" s="203" t="s">
        <v>83</v>
      </c>
      <c r="F70" s="204"/>
      <c r="G70" s="36" t="s">
        <v>84</v>
      </c>
      <c r="H70" s="90"/>
      <c r="I70" s="52" t="s">
        <v>85</v>
      </c>
      <c r="J70" s="213"/>
      <c r="K70" s="57"/>
      <c r="L70" s="110" t="s">
        <v>86</v>
      </c>
      <c r="M70" s="36" t="s">
        <v>87</v>
      </c>
      <c r="N70" s="36" t="s">
        <v>31</v>
      </c>
      <c r="O70" s="36" t="s">
        <v>32</v>
      </c>
      <c r="P70" s="5"/>
      <c r="Q70" s="89"/>
    </row>
    <row r="71" spans="1:17" s="5" customFormat="1" ht="15" customHeight="1" x14ac:dyDescent="0.3">
      <c r="A71" s="64" t="s">
        <v>164</v>
      </c>
      <c r="B71" s="160" t="s">
        <v>165</v>
      </c>
      <c r="C71" s="209"/>
      <c r="D71" s="210"/>
      <c r="E71" s="133"/>
      <c r="F71" s="134"/>
      <c r="G71" s="135"/>
      <c r="H71" s="136"/>
      <c r="I71" s="137"/>
      <c r="J71" s="138">
        <f t="shared" ref="J71:J91" si="24">G71*E71</f>
        <v>0</v>
      </c>
      <c r="K71" s="57" t="str">
        <f t="shared" ref="K71:K91" si="25">IF(E71&lt;&gt;0,IF(F71="","Définir l'unité!",""),"")</f>
        <v/>
      </c>
      <c r="L71" s="62" t="str">
        <f>IF(I71="Média numérique",J71,"-")</f>
        <v>-</v>
      </c>
      <c r="M71" s="62" t="str">
        <f>IF(I71="Jeu",J71,"-")</f>
        <v>-</v>
      </c>
      <c r="N71" s="62" t="str">
        <f>IF(I71="Vidéo linéaire",J71,"-")</f>
        <v>-</v>
      </c>
      <c r="O71" s="62"/>
      <c r="Q71" s="62" t="str">
        <f t="shared" ref="Q71:Q91" si="26">IF(H71="Oui",J71,"-")</f>
        <v>-</v>
      </c>
    </row>
    <row r="72" spans="1:17" s="5" customFormat="1" ht="15" customHeight="1" x14ac:dyDescent="0.3">
      <c r="A72" s="23"/>
      <c r="B72" s="160"/>
      <c r="C72" s="209"/>
      <c r="D72" s="210"/>
      <c r="E72" s="133"/>
      <c r="F72" s="134"/>
      <c r="G72" s="135"/>
      <c r="H72" s="136"/>
      <c r="I72" s="137"/>
      <c r="J72" s="138">
        <f t="shared" si="24"/>
        <v>0</v>
      </c>
      <c r="K72" s="57" t="str">
        <f t="shared" si="25"/>
        <v/>
      </c>
      <c r="L72" s="62" t="str">
        <f t="shared" ref="L72:L91" si="27">IF(I72="Média numérique",J72,"-")</f>
        <v>-</v>
      </c>
      <c r="M72" s="62" t="str">
        <f t="shared" ref="M72:M91" si="28">IF(I72="Jeu",J72,"-")</f>
        <v>-</v>
      </c>
      <c r="N72" s="62" t="str">
        <f t="shared" ref="N72:N91" si="29">IF(I72="Vidéo linéaire",J72,"-")</f>
        <v>-</v>
      </c>
      <c r="O72" s="62"/>
      <c r="Q72" s="62" t="str">
        <f t="shared" si="26"/>
        <v>-</v>
      </c>
    </row>
    <row r="73" spans="1:17" s="5" customFormat="1" ht="15" customHeight="1" x14ac:dyDescent="0.3">
      <c r="A73" s="23"/>
      <c r="B73" s="160"/>
      <c r="C73" s="209"/>
      <c r="D73" s="210"/>
      <c r="E73" s="133"/>
      <c r="F73" s="134"/>
      <c r="G73" s="135"/>
      <c r="H73" s="136"/>
      <c r="I73" s="137"/>
      <c r="J73" s="138">
        <f t="shared" si="24"/>
        <v>0</v>
      </c>
      <c r="K73" s="57" t="str">
        <f t="shared" si="25"/>
        <v/>
      </c>
      <c r="L73" s="62" t="str">
        <f t="shared" si="27"/>
        <v>-</v>
      </c>
      <c r="M73" s="62" t="str">
        <f t="shared" si="28"/>
        <v>-</v>
      </c>
      <c r="N73" s="62" t="str">
        <f t="shared" si="29"/>
        <v>-</v>
      </c>
      <c r="O73" s="62"/>
      <c r="Q73" s="62" t="str">
        <f t="shared" si="26"/>
        <v>-</v>
      </c>
    </row>
    <row r="74" spans="1:17" s="5" customFormat="1" ht="15" customHeight="1" x14ac:dyDescent="0.3">
      <c r="A74" s="23"/>
      <c r="B74" s="160"/>
      <c r="C74" s="209"/>
      <c r="D74" s="210"/>
      <c r="E74" s="133"/>
      <c r="F74" s="134"/>
      <c r="G74" s="135"/>
      <c r="H74" s="136"/>
      <c r="I74" s="137"/>
      <c r="J74" s="138">
        <f t="shared" si="24"/>
        <v>0</v>
      </c>
      <c r="K74" s="57" t="str">
        <f t="shared" si="25"/>
        <v/>
      </c>
      <c r="L74" s="62" t="str">
        <f t="shared" si="27"/>
        <v>-</v>
      </c>
      <c r="M74" s="62" t="str">
        <f t="shared" si="28"/>
        <v>-</v>
      </c>
      <c r="N74" s="62" t="str">
        <f t="shared" si="29"/>
        <v>-</v>
      </c>
      <c r="O74" s="62"/>
      <c r="Q74" s="62" t="str">
        <f t="shared" si="26"/>
        <v>-</v>
      </c>
    </row>
    <row r="75" spans="1:17" s="7" customFormat="1" ht="15" customHeight="1" x14ac:dyDescent="0.3">
      <c r="A75" s="64" t="s">
        <v>166</v>
      </c>
      <c r="B75" s="24" t="s">
        <v>167</v>
      </c>
      <c r="C75" s="209"/>
      <c r="D75" s="210"/>
      <c r="E75" s="133"/>
      <c r="F75" s="134"/>
      <c r="G75" s="135"/>
      <c r="H75" s="136"/>
      <c r="I75" s="137"/>
      <c r="J75" s="138">
        <f t="shared" si="24"/>
        <v>0</v>
      </c>
      <c r="K75" s="57" t="str">
        <f t="shared" si="25"/>
        <v/>
      </c>
      <c r="L75" s="62" t="str">
        <f t="shared" si="27"/>
        <v>-</v>
      </c>
      <c r="M75" s="62" t="str">
        <f t="shared" si="28"/>
        <v>-</v>
      </c>
      <c r="N75" s="62" t="str">
        <f t="shared" si="29"/>
        <v>-</v>
      </c>
      <c r="O75" s="62"/>
      <c r="P75" s="5"/>
      <c r="Q75" s="62" t="str">
        <f t="shared" si="26"/>
        <v>-</v>
      </c>
    </row>
    <row r="76" spans="1:17" s="7" customFormat="1" ht="15" customHeight="1" x14ac:dyDescent="0.3">
      <c r="A76" s="23"/>
      <c r="B76" s="24"/>
      <c r="C76" s="209"/>
      <c r="D76" s="210"/>
      <c r="E76" s="133"/>
      <c r="F76" s="134"/>
      <c r="G76" s="135"/>
      <c r="H76" s="136"/>
      <c r="I76" s="137"/>
      <c r="J76" s="138">
        <f t="shared" si="24"/>
        <v>0</v>
      </c>
      <c r="K76" s="57" t="str">
        <f t="shared" si="25"/>
        <v/>
      </c>
      <c r="L76" s="62" t="str">
        <f t="shared" si="27"/>
        <v>-</v>
      </c>
      <c r="M76" s="62" t="str">
        <f t="shared" si="28"/>
        <v>-</v>
      </c>
      <c r="N76" s="62" t="str">
        <f t="shared" si="29"/>
        <v>-</v>
      </c>
      <c r="O76" s="62"/>
      <c r="P76" s="5"/>
      <c r="Q76" s="62" t="str">
        <f t="shared" si="26"/>
        <v>-</v>
      </c>
    </row>
    <row r="77" spans="1:17" s="7" customFormat="1" ht="15" customHeight="1" x14ac:dyDescent="0.3">
      <c r="A77" s="23"/>
      <c r="B77" s="24"/>
      <c r="C77" s="209"/>
      <c r="D77" s="210"/>
      <c r="E77" s="133"/>
      <c r="F77" s="134"/>
      <c r="G77" s="135"/>
      <c r="H77" s="136"/>
      <c r="I77" s="137"/>
      <c r="J77" s="138">
        <f t="shared" si="24"/>
        <v>0</v>
      </c>
      <c r="K77" s="57" t="str">
        <f t="shared" si="25"/>
        <v/>
      </c>
      <c r="L77" s="62" t="str">
        <f t="shared" si="27"/>
        <v>-</v>
      </c>
      <c r="M77" s="62" t="str">
        <f t="shared" si="28"/>
        <v>-</v>
      </c>
      <c r="N77" s="62" t="str">
        <f t="shared" si="29"/>
        <v>-</v>
      </c>
      <c r="O77" s="62"/>
      <c r="P77" s="5"/>
      <c r="Q77" s="62" t="str">
        <f t="shared" si="26"/>
        <v>-</v>
      </c>
    </row>
    <row r="78" spans="1:17" s="7" customFormat="1" ht="15" customHeight="1" x14ac:dyDescent="0.3">
      <c r="A78" s="64" t="s">
        <v>168</v>
      </c>
      <c r="B78" s="24" t="s">
        <v>169</v>
      </c>
      <c r="C78" s="209"/>
      <c r="D78" s="210"/>
      <c r="E78" s="133"/>
      <c r="F78" s="134"/>
      <c r="G78" s="135"/>
      <c r="H78" s="136"/>
      <c r="I78" s="137"/>
      <c r="J78" s="138">
        <f t="shared" si="24"/>
        <v>0</v>
      </c>
      <c r="K78" s="57" t="str">
        <f t="shared" si="25"/>
        <v/>
      </c>
      <c r="L78" s="62" t="str">
        <f t="shared" si="27"/>
        <v>-</v>
      </c>
      <c r="M78" s="62" t="str">
        <f t="shared" si="28"/>
        <v>-</v>
      </c>
      <c r="N78" s="62" t="str">
        <f t="shared" si="29"/>
        <v>-</v>
      </c>
      <c r="O78" s="62"/>
      <c r="P78" s="5"/>
      <c r="Q78" s="62" t="str">
        <f t="shared" si="26"/>
        <v>-</v>
      </c>
    </row>
    <row r="79" spans="1:17" s="7" customFormat="1" ht="15" customHeight="1" x14ac:dyDescent="0.3">
      <c r="A79" s="23"/>
      <c r="B79" s="24"/>
      <c r="C79" s="209"/>
      <c r="D79" s="210"/>
      <c r="E79" s="133"/>
      <c r="F79" s="134"/>
      <c r="G79" s="135"/>
      <c r="H79" s="136"/>
      <c r="I79" s="137"/>
      <c r="J79" s="138">
        <f t="shared" si="24"/>
        <v>0</v>
      </c>
      <c r="K79" s="57" t="str">
        <f t="shared" si="25"/>
        <v/>
      </c>
      <c r="L79" s="62" t="str">
        <f t="shared" si="27"/>
        <v>-</v>
      </c>
      <c r="M79" s="62" t="str">
        <f t="shared" si="28"/>
        <v>-</v>
      </c>
      <c r="N79" s="62" t="str">
        <f t="shared" si="29"/>
        <v>-</v>
      </c>
      <c r="O79" s="62"/>
      <c r="P79" s="5"/>
      <c r="Q79" s="62" t="str">
        <f t="shared" si="26"/>
        <v>-</v>
      </c>
    </row>
    <row r="80" spans="1:17" s="7" customFormat="1" ht="15" customHeight="1" x14ac:dyDescent="0.3">
      <c r="A80" s="23"/>
      <c r="B80" s="24"/>
      <c r="C80" s="209"/>
      <c r="D80" s="210"/>
      <c r="E80" s="133"/>
      <c r="F80" s="134"/>
      <c r="G80" s="135"/>
      <c r="H80" s="136"/>
      <c r="I80" s="137"/>
      <c r="J80" s="138">
        <f t="shared" si="24"/>
        <v>0</v>
      </c>
      <c r="K80" s="57" t="str">
        <f t="shared" si="25"/>
        <v/>
      </c>
      <c r="L80" s="62" t="str">
        <f t="shared" si="27"/>
        <v>-</v>
      </c>
      <c r="M80" s="62" t="str">
        <f t="shared" si="28"/>
        <v>-</v>
      </c>
      <c r="N80" s="62" t="str">
        <f t="shared" si="29"/>
        <v>-</v>
      </c>
      <c r="O80" s="62"/>
      <c r="P80" s="5"/>
      <c r="Q80" s="62" t="str">
        <f t="shared" si="26"/>
        <v>-</v>
      </c>
    </row>
    <row r="81" spans="1:17" ht="15" customHeight="1" x14ac:dyDescent="0.35">
      <c r="A81" s="64" t="s">
        <v>170</v>
      </c>
      <c r="B81" s="108" t="s">
        <v>171</v>
      </c>
      <c r="C81" s="209"/>
      <c r="D81" s="210"/>
      <c r="E81" s="133"/>
      <c r="F81" s="134"/>
      <c r="G81" s="135"/>
      <c r="H81" s="136"/>
      <c r="I81" s="137"/>
      <c r="J81" s="138">
        <f t="shared" si="24"/>
        <v>0</v>
      </c>
      <c r="K81" s="57" t="str">
        <f t="shared" si="25"/>
        <v/>
      </c>
      <c r="L81" s="62" t="str">
        <f t="shared" si="27"/>
        <v>-</v>
      </c>
      <c r="M81" s="62" t="str">
        <f t="shared" si="28"/>
        <v>-</v>
      </c>
      <c r="N81" s="62" t="str">
        <f t="shared" si="29"/>
        <v>-</v>
      </c>
      <c r="O81" s="62"/>
      <c r="P81" s="5"/>
      <c r="Q81" s="62" t="str">
        <f t="shared" si="26"/>
        <v>-</v>
      </c>
    </row>
    <row r="82" spans="1:17" ht="15" customHeight="1" x14ac:dyDescent="0.35">
      <c r="A82" s="64" t="s">
        <v>172</v>
      </c>
      <c r="B82" s="24" t="s">
        <v>173</v>
      </c>
      <c r="C82" s="209"/>
      <c r="D82" s="210"/>
      <c r="E82" s="133"/>
      <c r="F82" s="134"/>
      <c r="G82" s="135"/>
      <c r="H82" s="136"/>
      <c r="I82" s="137"/>
      <c r="J82" s="138">
        <f t="shared" si="24"/>
        <v>0</v>
      </c>
      <c r="K82" s="57" t="str">
        <f t="shared" si="25"/>
        <v/>
      </c>
      <c r="L82" s="62" t="str">
        <f t="shared" si="27"/>
        <v>-</v>
      </c>
      <c r="M82" s="62" t="str">
        <f t="shared" si="28"/>
        <v>-</v>
      </c>
      <c r="N82" s="62" t="str">
        <f t="shared" si="29"/>
        <v>-</v>
      </c>
      <c r="O82" s="62"/>
      <c r="P82" s="5"/>
      <c r="Q82" s="62" t="str">
        <f t="shared" si="26"/>
        <v>-</v>
      </c>
    </row>
    <row r="83" spans="1:17" ht="15" customHeight="1" x14ac:dyDescent="0.35">
      <c r="A83" s="23"/>
      <c r="B83" s="24"/>
      <c r="C83" s="209"/>
      <c r="D83" s="210"/>
      <c r="E83" s="133"/>
      <c r="F83" s="134"/>
      <c r="G83" s="135"/>
      <c r="H83" s="136"/>
      <c r="I83" s="137"/>
      <c r="J83" s="138">
        <f t="shared" si="24"/>
        <v>0</v>
      </c>
      <c r="K83" s="57" t="str">
        <f t="shared" si="25"/>
        <v/>
      </c>
      <c r="L83" s="62" t="str">
        <f t="shared" si="27"/>
        <v>-</v>
      </c>
      <c r="M83" s="62" t="str">
        <f t="shared" si="28"/>
        <v>-</v>
      </c>
      <c r="N83" s="62" t="str">
        <f t="shared" si="29"/>
        <v>-</v>
      </c>
      <c r="O83" s="62"/>
      <c r="P83" s="5"/>
      <c r="Q83" s="62" t="str">
        <f t="shared" si="26"/>
        <v>-</v>
      </c>
    </row>
    <row r="84" spans="1:17" ht="15" customHeight="1" x14ac:dyDescent="0.35">
      <c r="A84" s="64" t="s">
        <v>174</v>
      </c>
      <c r="B84" s="108" t="s">
        <v>175</v>
      </c>
      <c r="C84" s="209"/>
      <c r="D84" s="210"/>
      <c r="E84" s="133"/>
      <c r="F84" s="134"/>
      <c r="G84" s="135"/>
      <c r="H84" s="136"/>
      <c r="I84" s="137"/>
      <c r="J84" s="138">
        <f t="shared" si="24"/>
        <v>0</v>
      </c>
      <c r="K84" s="57" t="str">
        <f t="shared" si="25"/>
        <v/>
      </c>
      <c r="L84" s="62" t="str">
        <f t="shared" si="27"/>
        <v>-</v>
      </c>
      <c r="M84" s="62" t="str">
        <f t="shared" si="28"/>
        <v>-</v>
      </c>
      <c r="N84" s="62" t="str">
        <f t="shared" si="29"/>
        <v>-</v>
      </c>
      <c r="O84" s="62"/>
      <c r="P84" s="5"/>
      <c r="Q84" s="62" t="str">
        <f t="shared" si="26"/>
        <v>-</v>
      </c>
    </row>
    <row r="85" spans="1:17" s="5" customFormat="1" ht="15" customHeight="1" x14ac:dyDescent="0.3">
      <c r="A85" s="23"/>
      <c r="B85" s="160"/>
      <c r="C85" s="209"/>
      <c r="D85" s="210"/>
      <c r="E85" s="133"/>
      <c r="F85" s="134"/>
      <c r="G85" s="135"/>
      <c r="H85" s="136"/>
      <c r="I85" s="137"/>
      <c r="J85" s="138">
        <f t="shared" si="24"/>
        <v>0</v>
      </c>
      <c r="K85" s="57" t="str">
        <f t="shared" si="25"/>
        <v/>
      </c>
      <c r="L85" s="62" t="str">
        <f t="shared" si="27"/>
        <v>-</v>
      </c>
      <c r="M85" s="62" t="str">
        <f t="shared" si="28"/>
        <v>-</v>
      </c>
      <c r="N85" s="62" t="str">
        <f t="shared" si="29"/>
        <v>-</v>
      </c>
      <c r="O85" s="62"/>
      <c r="Q85" s="62" t="str">
        <f t="shared" si="26"/>
        <v>-</v>
      </c>
    </row>
    <row r="86" spans="1:17" ht="15" customHeight="1" x14ac:dyDescent="0.35">
      <c r="A86" s="64" t="s">
        <v>176</v>
      </c>
      <c r="B86" s="24" t="s">
        <v>177</v>
      </c>
      <c r="C86" s="209"/>
      <c r="D86" s="210"/>
      <c r="E86" s="133"/>
      <c r="F86" s="134"/>
      <c r="G86" s="135"/>
      <c r="H86" s="136"/>
      <c r="I86" s="137"/>
      <c r="J86" s="138">
        <f t="shared" si="24"/>
        <v>0</v>
      </c>
      <c r="K86" s="57" t="str">
        <f t="shared" si="25"/>
        <v/>
      </c>
      <c r="L86" s="62" t="str">
        <f t="shared" si="27"/>
        <v>-</v>
      </c>
      <c r="M86" s="62" t="str">
        <f t="shared" si="28"/>
        <v>-</v>
      </c>
      <c r="N86" s="62" t="str">
        <f t="shared" si="29"/>
        <v>-</v>
      </c>
      <c r="O86" s="62"/>
      <c r="P86" s="5"/>
      <c r="Q86" s="62" t="str">
        <f t="shared" si="26"/>
        <v>-</v>
      </c>
    </row>
    <row r="87" spans="1:17" ht="15" customHeight="1" x14ac:dyDescent="0.35">
      <c r="A87" s="64" t="s">
        <v>178</v>
      </c>
      <c r="B87" s="24" t="s">
        <v>179</v>
      </c>
      <c r="C87" s="209"/>
      <c r="D87" s="210"/>
      <c r="E87" s="133"/>
      <c r="F87" s="134"/>
      <c r="G87" s="135"/>
      <c r="H87" s="136"/>
      <c r="I87" s="137"/>
      <c r="J87" s="138">
        <f t="shared" si="24"/>
        <v>0</v>
      </c>
      <c r="K87" s="57" t="str">
        <f t="shared" si="25"/>
        <v/>
      </c>
      <c r="L87" s="62" t="str">
        <f t="shared" si="27"/>
        <v>-</v>
      </c>
      <c r="M87" s="62" t="str">
        <f t="shared" si="28"/>
        <v>-</v>
      </c>
      <c r="N87" s="62" t="str">
        <f t="shared" si="29"/>
        <v>-</v>
      </c>
      <c r="O87" s="62"/>
      <c r="P87" s="5"/>
      <c r="Q87" s="62" t="str">
        <f t="shared" si="26"/>
        <v>-</v>
      </c>
    </row>
    <row r="88" spans="1:17" ht="15" customHeight="1" x14ac:dyDescent="0.35">
      <c r="A88" s="64" t="s">
        <v>180</v>
      </c>
      <c r="B88" s="108" t="s">
        <v>181</v>
      </c>
      <c r="C88" s="209"/>
      <c r="D88" s="210"/>
      <c r="E88" s="133"/>
      <c r="F88" s="134"/>
      <c r="G88" s="135"/>
      <c r="H88" s="136"/>
      <c r="I88" s="137"/>
      <c r="J88" s="138">
        <f t="shared" si="24"/>
        <v>0</v>
      </c>
      <c r="K88" s="57" t="str">
        <f t="shared" si="25"/>
        <v/>
      </c>
      <c r="L88" s="62" t="str">
        <f t="shared" si="27"/>
        <v>-</v>
      </c>
      <c r="M88" s="62" t="str">
        <f t="shared" si="28"/>
        <v>-</v>
      </c>
      <c r="N88" s="62" t="str">
        <f t="shared" si="29"/>
        <v>-</v>
      </c>
      <c r="O88" s="62"/>
      <c r="P88" s="5"/>
      <c r="Q88" s="62" t="str">
        <f t="shared" si="26"/>
        <v>-</v>
      </c>
    </row>
    <row r="89" spans="1:17" ht="15" customHeight="1" x14ac:dyDescent="0.35">
      <c r="A89" s="64" t="s">
        <v>182</v>
      </c>
      <c r="B89" s="108" t="s">
        <v>183</v>
      </c>
      <c r="C89" s="209"/>
      <c r="D89" s="210"/>
      <c r="E89" s="133"/>
      <c r="F89" s="134"/>
      <c r="G89" s="135"/>
      <c r="H89" s="136"/>
      <c r="I89" s="137"/>
      <c r="J89" s="138">
        <f t="shared" si="24"/>
        <v>0</v>
      </c>
      <c r="K89" s="57" t="str">
        <f t="shared" si="25"/>
        <v/>
      </c>
      <c r="L89" s="62" t="str">
        <f t="shared" si="27"/>
        <v>-</v>
      </c>
      <c r="M89" s="62" t="str">
        <f t="shared" si="28"/>
        <v>-</v>
      </c>
      <c r="N89" s="62" t="str">
        <f t="shared" si="29"/>
        <v>-</v>
      </c>
      <c r="O89" s="62"/>
      <c r="P89" s="5"/>
      <c r="Q89" s="62" t="str">
        <f t="shared" si="26"/>
        <v>-</v>
      </c>
    </row>
    <row r="90" spans="1:17" s="5" customFormat="1" ht="15" customHeight="1" x14ac:dyDescent="0.3">
      <c r="A90" s="23"/>
      <c r="B90" s="160"/>
      <c r="C90" s="209"/>
      <c r="D90" s="210"/>
      <c r="E90" s="133"/>
      <c r="F90" s="134"/>
      <c r="G90" s="135"/>
      <c r="H90" s="136"/>
      <c r="I90" s="137"/>
      <c r="J90" s="138">
        <f t="shared" si="24"/>
        <v>0</v>
      </c>
      <c r="K90" s="57" t="str">
        <f t="shared" si="25"/>
        <v/>
      </c>
      <c r="L90" s="62" t="str">
        <f t="shared" si="27"/>
        <v>-</v>
      </c>
      <c r="M90" s="62" t="str">
        <f t="shared" si="28"/>
        <v>-</v>
      </c>
      <c r="N90" s="62" t="str">
        <f t="shared" si="29"/>
        <v>-</v>
      </c>
      <c r="O90" s="62"/>
      <c r="Q90" s="62" t="str">
        <f t="shared" si="26"/>
        <v>-</v>
      </c>
    </row>
    <row r="91" spans="1:17" ht="15" customHeight="1" x14ac:dyDescent="0.35">
      <c r="A91" s="64" t="s">
        <v>184</v>
      </c>
      <c r="B91" s="24" t="s">
        <v>98</v>
      </c>
      <c r="C91" s="209"/>
      <c r="D91" s="210"/>
      <c r="E91" s="133"/>
      <c r="F91" s="134"/>
      <c r="G91" s="135"/>
      <c r="H91" s="136"/>
      <c r="I91" s="137"/>
      <c r="J91" s="138">
        <f t="shared" si="24"/>
        <v>0</v>
      </c>
      <c r="K91" s="57" t="str">
        <f t="shared" si="25"/>
        <v/>
      </c>
      <c r="L91" s="62" t="str">
        <f t="shared" si="27"/>
        <v>-</v>
      </c>
      <c r="M91" s="62" t="str">
        <f t="shared" si="28"/>
        <v>-</v>
      </c>
      <c r="N91" s="62" t="str">
        <f t="shared" si="29"/>
        <v>-</v>
      </c>
      <c r="O91" s="62"/>
      <c r="P91" s="5"/>
      <c r="Q91" s="62" t="str">
        <f t="shared" si="26"/>
        <v>-</v>
      </c>
    </row>
    <row r="92" spans="1:17" s="2" customFormat="1" ht="15" customHeight="1" x14ac:dyDescent="0.35">
      <c r="A92" s="43" t="s">
        <v>161</v>
      </c>
      <c r="B92" s="162" t="s">
        <v>185</v>
      </c>
      <c r="C92" s="161"/>
      <c r="D92" s="49"/>
      <c r="E92" s="207"/>
      <c r="F92" s="207"/>
      <c r="G92" s="207"/>
      <c r="H92" s="207"/>
      <c r="I92" s="208"/>
      <c r="J92" s="39">
        <f>SUM(J71:J91)</f>
        <v>0</v>
      </c>
      <c r="K92" s="57"/>
      <c r="L92" s="63">
        <f>SUM(L71:L91)</f>
        <v>0</v>
      </c>
      <c r="M92" s="63">
        <f>SUM(M71:M91)</f>
        <v>0</v>
      </c>
      <c r="N92" s="63">
        <f>SUM(N71:N91)</f>
        <v>0</v>
      </c>
      <c r="O92" s="63"/>
      <c r="P92"/>
      <c r="Q92" s="63">
        <f>SUM(Q71:Q91)</f>
        <v>0</v>
      </c>
    </row>
    <row r="93" spans="1:17" ht="15" customHeight="1" x14ac:dyDescent="0.35">
      <c r="A93" s="14"/>
      <c r="B93" s="12"/>
      <c r="C93" s="12"/>
      <c r="D93" s="10"/>
      <c r="E93" s="13"/>
      <c r="F93" s="13"/>
      <c r="G93" s="13"/>
      <c r="H93" s="13"/>
      <c r="I93" s="13"/>
      <c r="J93" s="51"/>
    </row>
    <row r="94" spans="1:17" ht="15" customHeight="1" x14ac:dyDescent="0.35">
      <c r="A94" s="19"/>
      <c r="B94" s="4"/>
      <c r="C94" s="4"/>
      <c r="D94" s="20"/>
      <c r="E94" s="4"/>
      <c r="F94" s="4"/>
      <c r="G94" s="4"/>
      <c r="H94" s="4"/>
      <c r="I94" s="4"/>
      <c r="J94" s="4"/>
    </row>
    <row r="95" spans="1:17" ht="15" customHeight="1" x14ac:dyDescent="0.35">
      <c r="A95" s="19"/>
      <c r="B95" s="4"/>
      <c r="C95" s="4"/>
      <c r="D95" s="20"/>
      <c r="E95" s="4"/>
      <c r="F95" s="4"/>
      <c r="G95" s="4"/>
      <c r="H95" s="4"/>
      <c r="I95" s="4"/>
      <c r="J95" s="4"/>
    </row>
    <row r="96" spans="1:17" ht="15" customHeight="1" x14ac:dyDescent="0.35">
      <c r="A96" s="19"/>
      <c r="B96" s="4"/>
      <c r="C96" s="4"/>
      <c r="D96" s="20"/>
      <c r="E96" s="4"/>
      <c r="F96" s="4"/>
      <c r="G96" s="4"/>
      <c r="H96" s="4"/>
      <c r="I96" s="4"/>
      <c r="J96" s="4"/>
      <c r="Q96" s="87"/>
    </row>
    <row r="97" spans="1:17" ht="15" customHeight="1" x14ac:dyDescent="0.35">
      <c r="A97" s="19"/>
      <c r="B97" s="4"/>
      <c r="C97" s="4"/>
      <c r="D97" s="20"/>
      <c r="E97" s="4"/>
      <c r="F97" s="4"/>
      <c r="G97" s="4"/>
      <c r="H97" s="4"/>
      <c r="I97" s="4"/>
      <c r="J97" s="4"/>
    </row>
    <row r="98" spans="1:17" ht="15" customHeight="1" x14ac:dyDescent="0.35">
      <c r="A98" s="19"/>
      <c r="B98" s="4"/>
      <c r="C98" s="4"/>
      <c r="D98" s="20"/>
      <c r="E98" s="4"/>
      <c r="F98" s="4"/>
      <c r="G98" s="4"/>
      <c r="H98" s="4"/>
      <c r="I98" s="4"/>
      <c r="J98" s="4"/>
    </row>
    <row r="99" spans="1:17" ht="15" customHeight="1" x14ac:dyDescent="0.35">
      <c r="A99" s="19"/>
      <c r="B99" s="4"/>
      <c r="C99" s="4"/>
      <c r="D99" s="20"/>
      <c r="E99" s="4"/>
      <c r="F99" s="4"/>
      <c r="G99" s="4"/>
      <c r="H99" s="4"/>
      <c r="I99" s="4"/>
      <c r="J99" s="4"/>
      <c r="P99" s="6"/>
    </row>
    <row r="100" spans="1:17" ht="15" customHeight="1" x14ac:dyDescent="0.35">
      <c r="P100" s="6"/>
    </row>
    <row r="101" spans="1:17" ht="15" hidden="1" customHeight="1" x14ac:dyDescent="0.35">
      <c r="F101" s="4" t="s">
        <v>186</v>
      </c>
      <c r="G101" s="4"/>
      <c r="I101" s="61"/>
      <c r="P101" s="6"/>
      <c r="Q101" s="87"/>
    </row>
    <row r="102" spans="1:17" ht="15" hidden="1" customHeight="1" x14ac:dyDescent="0.35">
      <c r="F102" s="4" t="s">
        <v>187</v>
      </c>
      <c r="G102" s="4"/>
      <c r="H102" t="s">
        <v>188</v>
      </c>
      <c r="I102" s="20" t="s">
        <v>86</v>
      </c>
    </row>
    <row r="103" spans="1:17" ht="15" hidden="1" customHeight="1" x14ac:dyDescent="0.35">
      <c r="F103" s="4" t="s">
        <v>189</v>
      </c>
      <c r="G103" s="4"/>
      <c r="H103" t="s">
        <v>190</v>
      </c>
      <c r="I103" s="20" t="s">
        <v>87</v>
      </c>
      <c r="Q103" s="87"/>
    </row>
    <row r="104" spans="1:17" ht="15" hidden="1" customHeight="1" x14ac:dyDescent="0.35">
      <c r="F104" s="4" t="s">
        <v>191</v>
      </c>
      <c r="I104" s="20" t="s">
        <v>192</v>
      </c>
    </row>
    <row r="105" spans="1:17" ht="15" customHeight="1" x14ac:dyDescent="0.35">
      <c r="F105" s="4"/>
      <c r="I105" s="20"/>
    </row>
    <row r="106" spans="1:17" ht="15" customHeight="1" x14ac:dyDescent="0.35">
      <c r="I106" s="20"/>
      <c r="P106" s="4"/>
    </row>
    <row r="111" spans="1:17" ht="15" customHeight="1" x14ac:dyDescent="0.35">
      <c r="P111" s="4"/>
    </row>
    <row r="112" spans="1:17" ht="15" customHeight="1" x14ac:dyDescent="0.35">
      <c r="P112" s="5"/>
    </row>
    <row r="114" spans="16:16" ht="15" customHeight="1" x14ac:dyDescent="0.35">
      <c r="P114" s="2"/>
    </row>
    <row r="116" spans="16:16" ht="15" customHeight="1" x14ac:dyDescent="0.35">
      <c r="P116" s="46"/>
    </row>
    <row r="117" spans="16:16" ht="15" customHeight="1" x14ac:dyDescent="0.35">
      <c r="P117" s="5"/>
    </row>
    <row r="118" spans="16:16" ht="15" customHeight="1" x14ac:dyDescent="0.35">
      <c r="P118" s="5"/>
    </row>
    <row r="119" spans="16:16" ht="15" customHeight="1" x14ac:dyDescent="0.35">
      <c r="P119" s="5"/>
    </row>
    <row r="120" spans="16:16" ht="15" customHeight="1" x14ac:dyDescent="0.35">
      <c r="P120" s="5"/>
    </row>
    <row r="121" spans="16:16" ht="15" customHeight="1" x14ac:dyDescent="0.35">
      <c r="P121" s="5"/>
    </row>
    <row r="122" spans="16:16" ht="15" customHeight="1" x14ac:dyDescent="0.35">
      <c r="P122" s="5"/>
    </row>
    <row r="123" spans="16:16" ht="15" customHeight="1" x14ac:dyDescent="0.35">
      <c r="P123" s="7"/>
    </row>
    <row r="124" spans="16:16" ht="15" customHeight="1" x14ac:dyDescent="0.35">
      <c r="P124" s="5"/>
    </row>
    <row r="125" spans="16:16" ht="15" customHeight="1" x14ac:dyDescent="0.35">
      <c r="P125" s="7"/>
    </row>
    <row r="126" spans="16:16" ht="15" customHeight="1" x14ac:dyDescent="0.35">
      <c r="P126" s="7"/>
    </row>
    <row r="127" spans="16:16" ht="15" customHeight="1" x14ac:dyDescent="0.35">
      <c r="P127" s="7"/>
    </row>
    <row r="128" spans="16:16" ht="15" customHeight="1" x14ac:dyDescent="0.35">
      <c r="P128" s="7"/>
    </row>
    <row r="129" spans="16:16" ht="15" customHeight="1" x14ac:dyDescent="0.35">
      <c r="P129" s="5"/>
    </row>
    <row r="130" spans="16:16" ht="15" customHeight="1" x14ac:dyDescent="0.35">
      <c r="P130" s="7"/>
    </row>
    <row r="131" spans="16:16" ht="15" customHeight="1" x14ac:dyDescent="0.35">
      <c r="P131" s="7"/>
    </row>
    <row r="132" spans="16:16" ht="15" customHeight="1" x14ac:dyDescent="0.35">
      <c r="P132" s="7"/>
    </row>
    <row r="141" spans="16:16" ht="15" customHeight="1" x14ac:dyDescent="0.35">
      <c r="P141" s="5"/>
    </row>
    <row r="146" spans="16:16" ht="15" customHeight="1" x14ac:dyDescent="0.35">
      <c r="P146" s="5"/>
    </row>
    <row r="148" spans="16:16" ht="15" customHeight="1" x14ac:dyDescent="0.35">
      <c r="P148" s="2"/>
    </row>
  </sheetData>
  <sheetProtection algorithmName="SHA-512" hashValue="eSJSVgiw0iUZU7+xFC2QFcazQ0+H7kOPvC2E+B1JAxopVEPag6h8LQLbPG7+GEALQTULpd8mQohk/Ol9NA0l4g==" saltValue="RzesMEUM364TQJNGYo/3dQ==" spinCount="100000" sheet="1" objects="1" scenarios="1"/>
  <mergeCells count="71">
    <mergeCell ref="C5:K5"/>
    <mergeCell ref="C75:D75"/>
    <mergeCell ref="C70:D70"/>
    <mergeCell ref="J69:J70"/>
    <mergeCell ref="J56:J57"/>
    <mergeCell ref="E53:I53"/>
    <mergeCell ref="C72:D72"/>
    <mergeCell ref="C9:C10"/>
    <mergeCell ref="E43:F43"/>
    <mergeCell ref="C42:C43"/>
    <mergeCell ref="E42:F42"/>
    <mergeCell ref="E33:F33"/>
    <mergeCell ref="C20:C21"/>
    <mergeCell ref="C32:C33"/>
    <mergeCell ref="L9:O9"/>
    <mergeCell ref="L20:O20"/>
    <mergeCell ref="L32:O32"/>
    <mergeCell ref="L42:O42"/>
    <mergeCell ref="E10:F10"/>
    <mergeCell ref="J42:J43"/>
    <mergeCell ref="J9:J10"/>
    <mergeCell ref="E32:F32"/>
    <mergeCell ref="J20:J21"/>
    <mergeCell ref="J32:J33"/>
    <mergeCell ref="E21:F21"/>
    <mergeCell ref="D29:I29"/>
    <mergeCell ref="D39:I39"/>
    <mergeCell ref="E9:F9"/>
    <mergeCell ref="D17:I17"/>
    <mergeCell ref="E20:F20"/>
    <mergeCell ref="L56:O56"/>
    <mergeCell ref="C73:D73"/>
    <mergeCell ref="L69:O69"/>
    <mergeCell ref="C74:D74"/>
    <mergeCell ref="C71:D71"/>
    <mergeCell ref="C76:D76"/>
    <mergeCell ref="C80:D80"/>
    <mergeCell ref="C81:D81"/>
    <mergeCell ref="C77:D77"/>
    <mergeCell ref="C78:D78"/>
    <mergeCell ref="C79:D79"/>
    <mergeCell ref="E92:I92"/>
    <mergeCell ref="C91:D91"/>
    <mergeCell ref="C82:D82"/>
    <mergeCell ref="C83:D83"/>
    <mergeCell ref="C84:D84"/>
    <mergeCell ref="C85:D85"/>
    <mergeCell ref="C90:D90"/>
    <mergeCell ref="C86:D86"/>
    <mergeCell ref="C88:D88"/>
    <mergeCell ref="C89:D89"/>
    <mergeCell ref="C87:D87"/>
    <mergeCell ref="B56:B57"/>
    <mergeCell ref="A56:A57"/>
    <mergeCell ref="A69:A70"/>
    <mergeCell ref="B69:B70"/>
    <mergeCell ref="C56:C57"/>
    <mergeCell ref="C69:D69"/>
    <mergeCell ref="D65:I65"/>
    <mergeCell ref="E57:F57"/>
    <mergeCell ref="E56:F56"/>
    <mergeCell ref="E70:F70"/>
    <mergeCell ref="E69:F69"/>
    <mergeCell ref="A9:A10"/>
    <mergeCell ref="B20:B21"/>
    <mergeCell ref="B9:B10"/>
    <mergeCell ref="B32:B33"/>
    <mergeCell ref="B42:B43"/>
    <mergeCell ref="A42:A43"/>
    <mergeCell ref="A32:A33"/>
    <mergeCell ref="A20:A21"/>
  </mergeCells>
  <phoneticPr fontId="0" type="noConversion"/>
  <dataValidations disablePrompts="1" xWindow="847" yWindow="615" count="3">
    <dataValidation type="list" allowBlank="1" showInputMessage="1" showErrorMessage="1" errorTitle="Hours, Days, Weeks" error="Please choose from the dropdown list" promptTitle="Unités" prompt="Indiquez si le taux est horaire, par jour, semaine ou mois." sqref="F11:F16 F22:F28 F34:F38 F44:F52 F58:F64 F71:F91" xr:uid="{00000000-0002-0000-0200-000000000000}">
      <formula1>$F$101:$F$104</formula1>
    </dataValidation>
    <dataValidation type="list" allowBlank="1" showInputMessage="1" showErrorMessage="1" promptTitle="Interne?" prompt="Ces coûts seront-ils déboursés à l’interne?" sqref="H11:H16 H22:H28 H34:H38 H44:H52 H58:H64 H71:H91" xr:uid="{00000000-0002-0000-0200-000001000000}">
      <formula1>$H$102:$H$103</formula1>
    </dataValidation>
    <dataValidation type="list" allowBlank="1" showInputMessage="1" showErrorMessage="1" errorTitle="Internal, Related, External" error="Please choose from the dropdown list" promptTitle="Allocation des coûts" prompt="Allouez cette dépense au type de contenu." sqref="I11:I16 I22:I28 I34:I38 I44:I52 I58:I64 I71:I91" xr:uid="{00000000-0002-0000-0200-000002000000}">
      <formula1>$I$102:$I$104</formula1>
    </dataValidation>
  </dataValidations>
  <pageMargins left="0.39370078740157483" right="0.59055118110236227" top="0.74803149606299213" bottom="0.59055118110236227" header="0.31496062992125984" footer="0.31496062992125984"/>
  <pageSetup scale="49" firstPageNumber="5" fitToHeight="0" orientation="landscape" useFirstPageNumber="1" r:id="rId1"/>
  <headerFooter scaleWithDoc="0" alignWithMargins="0"/>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S123"/>
  <sheetViews>
    <sheetView zoomScale="70" zoomScaleNormal="70" zoomScalePageLayoutView="70" workbookViewId="0">
      <selection activeCell="B7" sqref="B7"/>
    </sheetView>
  </sheetViews>
  <sheetFormatPr defaultColWidth="8.84375" defaultRowHeight="15" customHeight="1" x14ac:dyDescent="0.35"/>
  <cols>
    <col min="1" max="1" width="6.69140625" style="8" customWidth="1"/>
    <col min="2" max="2" width="51.07421875" bestFit="1" customWidth="1"/>
    <col min="3" max="3" width="23.53515625" customWidth="1"/>
    <col min="4" max="4" width="3.3046875" style="1" customWidth="1"/>
    <col min="5" max="6" width="5" customWidth="1"/>
    <col min="7" max="7" width="11.3046875" bestFit="1" customWidth="1"/>
    <col min="8" max="8" width="12.69140625" bestFit="1" customWidth="1"/>
    <col min="9" max="9" width="12.69140625" customWidth="1"/>
    <col min="10" max="10" width="10.3046875" customWidth="1"/>
    <col min="11" max="11" width="5.3046875" style="57" customWidth="1"/>
    <col min="12" max="12" width="11.53515625" customWidth="1"/>
    <col min="13" max="13" width="11.4609375" customWidth="1"/>
    <col min="14" max="14" width="10.3046875" customWidth="1"/>
    <col min="15" max="15" width="11.53515625" hidden="1" customWidth="1"/>
    <col min="16" max="16" width="3.07421875" customWidth="1"/>
    <col min="17" max="17" width="11.53515625" style="86" customWidth="1"/>
    <col min="18" max="256" width="11.53515625" customWidth="1"/>
  </cols>
  <sheetData>
    <row r="1" spans="1:45" ht="15" customHeight="1" x14ac:dyDescent="0.35">
      <c r="A1" s="141"/>
      <c r="B1" s="141"/>
      <c r="C1" s="141"/>
      <c r="D1" s="141"/>
      <c r="E1" s="141"/>
      <c r="F1" s="141"/>
      <c r="G1" s="141"/>
      <c r="H1" s="141"/>
      <c r="I1" s="141"/>
      <c r="J1" s="141"/>
      <c r="K1" s="141"/>
      <c r="L1" s="141"/>
      <c r="M1" s="141"/>
      <c r="N1" s="141"/>
      <c r="O1" s="141"/>
      <c r="P1" s="141"/>
      <c r="Q1" s="141"/>
    </row>
    <row r="2" spans="1:45" ht="15" customHeight="1" x14ac:dyDescent="0.35">
      <c r="A2" s="147"/>
      <c r="B2" s="142"/>
      <c r="C2" s="142"/>
      <c r="D2" s="149"/>
      <c r="E2" s="142"/>
      <c r="F2" s="142"/>
      <c r="G2" s="142"/>
      <c r="H2" s="142"/>
      <c r="I2" s="142"/>
      <c r="J2" s="142"/>
      <c r="K2" s="150"/>
      <c r="L2" s="142"/>
      <c r="M2" s="142"/>
      <c r="N2" s="142"/>
      <c r="O2" s="142"/>
      <c r="P2" s="142"/>
      <c r="Q2" s="148"/>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row>
    <row r="3" spans="1:45" ht="11.5" customHeight="1" x14ac:dyDescent="0.35">
      <c r="A3" s="147"/>
      <c r="B3" s="142"/>
      <c r="C3" s="142"/>
      <c r="D3" s="149"/>
      <c r="E3" s="142"/>
      <c r="F3" s="142"/>
      <c r="G3" s="142"/>
      <c r="H3" s="142"/>
      <c r="I3" s="142"/>
      <c r="J3" s="142"/>
      <c r="K3" s="150"/>
      <c r="L3" s="142"/>
      <c r="M3" s="142"/>
      <c r="N3" s="142"/>
      <c r="O3" s="142"/>
      <c r="P3" s="142"/>
      <c r="Q3" s="148"/>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row>
    <row r="4" spans="1:45" ht="20.5" customHeight="1" x14ac:dyDescent="0.4">
      <c r="A4" s="147"/>
      <c r="B4" s="142"/>
      <c r="C4" s="217" t="s">
        <v>193</v>
      </c>
      <c r="D4" s="217"/>
      <c r="E4" s="217"/>
      <c r="F4" s="217"/>
      <c r="G4" s="218"/>
      <c r="H4" s="218"/>
      <c r="I4" s="218"/>
      <c r="J4" s="218"/>
      <c r="K4" s="150"/>
      <c r="L4" s="142"/>
      <c r="M4" s="142"/>
      <c r="N4" s="142"/>
      <c r="O4" s="142"/>
      <c r="P4" s="142"/>
      <c r="Q4" s="148"/>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row>
    <row r="5" spans="1:45" ht="15" customHeight="1" x14ac:dyDescent="0.35">
      <c r="A5" s="147"/>
      <c r="B5" s="142"/>
      <c r="C5" s="142"/>
      <c r="D5" s="149"/>
      <c r="E5" s="142"/>
      <c r="F5" s="142"/>
      <c r="G5" s="142"/>
      <c r="H5" s="142"/>
      <c r="I5" s="142"/>
      <c r="J5" s="142"/>
      <c r="K5" s="150"/>
      <c r="L5" s="142"/>
      <c r="M5" s="142"/>
      <c r="N5" s="142"/>
      <c r="O5" s="142"/>
      <c r="P5" s="142"/>
      <c r="Q5" s="148"/>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row>
    <row r="6" spans="1:45" s="4" customFormat="1" ht="20.25" customHeight="1" x14ac:dyDescent="0.35">
      <c r="A6" s="143"/>
      <c r="B6" s="142"/>
      <c r="C6" s="142"/>
      <c r="D6" s="142"/>
      <c r="E6" s="142"/>
      <c r="F6" s="142"/>
      <c r="G6" s="142"/>
      <c r="H6" s="142"/>
      <c r="I6" s="142"/>
      <c r="J6" s="151" t="s">
        <v>71</v>
      </c>
      <c r="K6" s="150"/>
      <c r="L6" s="143"/>
      <c r="M6" s="143"/>
      <c r="N6" s="143"/>
      <c r="O6" s="143"/>
      <c r="P6" s="143"/>
      <c r="Q6" s="148"/>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row>
    <row r="7" spans="1:45" s="2" customFormat="1" ht="15" customHeight="1" x14ac:dyDescent="0.35">
      <c r="A7" s="41" t="s">
        <v>44</v>
      </c>
      <c r="B7" s="111" t="s">
        <v>194</v>
      </c>
      <c r="C7" s="162"/>
      <c r="D7" s="44"/>
      <c r="E7" s="44"/>
      <c r="F7" s="44"/>
      <c r="G7" s="44"/>
      <c r="H7" s="44"/>
      <c r="I7" s="44"/>
      <c r="J7" s="45"/>
      <c r="K7" s="150"/>
      <c r="L7" s="152"/>
      <c r="M7" s="152"/>
      <c r="N7" s="152"/>
      <c r="O7" s="152"/>
      <c r="P7" s="152"/>
      <c r="Q7" s="153"/>
      <c r="R7" s="152"/>
      <c r="S7" s="152"/>
      <c r="T7" s="152"/>
      <c r="U7" s="152"/>
      <c r="V7" s="152"/>
      <c r="W7" s="152"/>
      <c r="X7" s="152"/>
      <c r="Y7" s="152"/>
      <c r="Z7" s="152"/>
      <c r="AA7" s="152"/>
      <c r="AB7" s="152"/>
      <c r="AC7" s="152"/>
      <c r="AD7" s="152"/>
      <c r="AE7" s="152"/>
      <c r="AF7" s="152"/>
      <c r="AG7" s="152"/>
      <c r="AH7" s="152"/>
      <c r="AI7" s="152"/>
      <c r="AJ7" s="152"/>
      <c r="AK7" s="152"/>
      <c r="AL7" s="152"/>
    </row>
    <row r="8" spans="1:45" ht="15" customHeight="1" x14ac:dyDescent="0.35">
      <c r="A8" s="196" t="s">
        <v>73</v>
      </c>
      <c r="B8" s="196" t="s">
        <v>25</v>
      </c>
      <c r="C8" s="196" t="s">
        <v>74</v>
      </c>
      <c r="D8" s="53" t="s">
        <v>75</v>
      </c>
      <c r="E8" s="205" t="s">
        <v>76</v>
      </c>
      <c r="F8" s="206"/>
      <c r="G8" s="34" t="s">
        <v>77</v>
      </c>
      <c r="H8" s="82" t="s">
        <v>78</v>
      </c>
      <c r="I8" s="166" t="s">
        <v>79</v>
      </c>
      <c r="J8" s="212" t="s">
        <v>27</v>
      </c>
      <c r="L8" s="203" t="s">
        <v>80</v>
      </c>
      <c r="M8" s="211"/>
      <c r="N8" s="211"/>
      <c r="O8" s="204"/>
      <c r="Q8" s="88" t="s">
        <v>195</v>
      </c>
    </row>
    <row r="9" spans="1:45" ht="15" customHeight="1" x14ac:dyDescent="0.35">
      <c r="A9" s="197"/>
      <c r="B9" s="197"/>
      <c r="C9" s="197"/>
      <c r="D9" s="53" t="s">
        <v>82</v>
      </c>
      <c r="E9" s="203" t="s">
        <v>83</v>
      </c>
      <c r="F9" s="204"/>
      <c r="G9" s="36" t="s">
        <v>84</v>
      </c>
      <c r="H9" s="167"/>
      <c r="I9" s="52" t="s">
        <v>85</v>
      </c>
      <c r="J9" s="213"/>
      <c r="L9" s="110" t="s">
        <v>86</v>
      </c>
      <c r="M9" s="36" t="s">
        <v>87</v>
      </c>
      <c r="N9" s="36" t="s">
        <v>31</v>
      </c>
      <c r="O9" s="36" t="s">
        <v>32</v>
      </c>
      <c r="Q9" s="89"/>
    </row>
    <row r="10" spans="1:45" ht="15" customHeight="1" x14ac:dyDescent="0.35">
      <c r="A10" s="64" t="s">
        <v>196</v>
      </c>
      <c r="B10" s="38" t="s">
        <v>197</v>
      </c>
      <c r="C10" s="131"/>
      <c r="D10" s="132">
        <v>1</v>
      </c>
      <c r="E10" s="133"/>
      <c r="F10" s="134"/>
      <c r="G10" s="135"/>
      <c r="H10" s="136"/>
      <c r="I10" s="137"/>
      <c r="J10" s="138">
        <f t="shared" ref="J10:J22" si="0">G10*E10*D10</f>
        <v>0</v>
      </c>
      <c r="K10" s="57" t="str">
        <f t="shared" ref="K10:K22" si="1">IF(E10&lt;&gt;0,IF(F10="","Définir l'unité!",""),"")</f>
        <v/>
      </c>
      <c r="L10" s="62" t="str">
        <f>IF(I10="Média numérique",J10,"-")</f>
        <v>-</v>
      </c>
      <c r="M10" s="62" t="str">
        <f>IF(I10="Jeu",J10,"-")</f>
        <v>-</v>
      </c>
      <c r="N10" s="62" t="str">
        <f>IF(I10="Vidéo linéaire",J10,"-")</f>
        <v>-</v>
      </c>
      <c r="O10" s="62"/>
      <c r="Q10" s="62" t="str">
        <f>IF(H10="Oui",J10,"-")</f>
        <v>-</v>
      </c>
    </row>
    <row r="11" spans="1:45" ht="15" customHeight="1" x14ac:dyDescent="0.35">
      <c r="A11" s="64" t="s">
        <v>198</v>
      </c>
      <c r="B11" s="38" t="s">
        <v>199</v>
      </c>
      <c r="C11" s="131"/>
      <c r="D11" s="132">
        <v>1</v>
      </c>
      <c r="E11" s="133"/>
      <c r="F11" s="134"/>
      <c r="G11" s="135"/>
      <c r="H11" s="136"/>
      <c r="I11" s="137"/>
      <c r="J11" s="138">
        <f t="shared" si="0"/>
        <v>0</v>
      </c>
      <c r="K11" s="57" t="str">
        <f t="shared" si="1"/>
        <v/>
      </c>
      <c r="L11" s="62" t="str">
        <f t="shared" ref="L11:L22" si="2">IF(I11="Média numérique",J11,"-")</f>
        <v>-</v>
      </c>
      <c r="M11" s="62" t="str">
        <f t="shared" ref="M11:M22" si="3">IF(I11="Jeu",J11,"-")</f>
        <v>-</v>
      </c>
      <c r="N11" s="62" t="str">
        <f t="shared" ref="N11:N22" si="4">IF(I11="Vidéo linéaire",J11,"-")</f>
        <v>-</v>
      </c>
      <c r="O11" s="62"/>
      <c r="Q11" s="62" t="str">
        <f t="shared" ref="Q11:Q22" si="5">IF(H11="Oui",J11,"-")</f>
        <v>-</v>
      </c>
    </row>
    <row r="12" spans="1:45" ht="15" customHeight="1" x14ac:dyDescent="0.35">
      <c r="A12" s="64" t="s">
        <v>200</v>
      </c>
      <c r="B12" s="38" t="s">
        <v>201</v>
      </c>
      <c r="C12" s="131"/>
      <c r="D12" s="132">
        <v>1</v>
      </c>
      <c r="E12" s="133"/>
      <c r="F12" s="134"/>
      <c r="G12" s="135"/>
      <c r="H12" s="136"/>
      <c r="I12" s="137"/>
      <c r="J12" s="138">
        <f t="shared" si="0"/>
        <v>0</v>
      </c>
      <c r="K12" s="57" t="str">
        <f t="shared" si="1"/>
        <v/>
      </c>
      <c r="L12" s="62" t="str">
        <f t="shared" si="2"/>
        <v>-</v>
      </c>
      <c r="M12" s="62" t="str">
        <f t="shared" si="3"/>
        <v>-</v>
      </c>
      <c r="N12" s="62" t="str">
        <f t="shared" si="4"/>
        <v>-</v>
      </c>
      <c r="O12" s="62"/>
      <c r="Q12" s="62" t="str">
        <f t="shared" si="5"/>
        <v>-</v>
      </c>
    </row>
    <row r="13" spans="1:45" ht="15" customHeight="1" x14ac:dyDescent="0.35">
      <c r="A13" s="64" t="s">
        <v>202</v>
      </c>
      <c r="B13" s="169" t="s">
        <v>203</v>
      </c>
      <c r="C13" s="131"/>
      <c r="D13" s="132">
        <v>1</v>
      </c>
      <c r="E13" s="133"/>
      <c r="F13" s="134"/>
      <c r="G13" s="135"/>
      <c r="H13" s="136"/>
      <c r="I13" s="137"/>
      <c r="J13" s="138">
        <f t="shared" si="0"/>
        <v>0</v>
      </c>
      <c r="K13" s="57" t="str">
        <f t="shared" si="1"/>
        <v/>
      </c>
      <c r="L13" s="62" t="str">
        <f t="shared" si="2"/>
        <v>-</v>
      </c>
      <c r="M13" s="62" t="str">
        <f t="shared" si="3"/>
        <v>-</v>
      </c>
      <c r="N13" s="62" t="str">
        <f t="shared" si="4"/>
        <v>-</v>
      </c>
      <c r="O13" s="62"/>
      <c r="Q13" s="62" t="str">
        <f t="shared" si="5"/>
        <v>-</v>
      </c>
    </row>
    <row r="14" spans="1:45" ht="15" customHeight="1" x14ac:dyDescent="0.35">
      <c r="A14" s="64" t="s">
        <v>204</v>
      </c>
      <c r="B14" s="38" t="s">
        <v>205</v>
      </c>
      <c r="C14" s="131"/>
      <c r="D14" s="132">
        <v>1</v>
      </c>
      <c r="E14" s="133"/>
      <c r="F14" s="134"/>
      <c r="G14" s="135"/>
      <c r="H14" s="136"/>
      <c r="I14" s="137"/>
      <c r="J14" s="138">
        <f t="shared" si="0"/>
        <v>0</v>
      </c>
      <c r="K14" s="57" t="str">
        <f t="shared" si="1"/>
        <v/>
      </c>
      <c r="L14" s="62" t="str">
        <f t="shared" si="2"/>
        <v>-</v>
      </c>
      <c r="M14" s="62" t="str">
        <f t="shared" si="3"/>
        <v>-</v>
      </c>
      <c r="N14" s="62" t="str">
        <f t="shared" si="4"/>
        <v>-</v>
      </c>
      <c r="O14" s="62"/>
      <c r="Q14" s="62" t="str">
        <f t="shared" si="5"/>
        <v>-</v>
      </c>
    </row>
    <row r="15" spans="1:45" ht="15" customHeight="1" x14ac:dyDescent="0.35">
      <c r="A15" s="64" t="s">
        <v>206</v>
      </c>
      <c r="B15" s="38" t="s">
        <v>94</v>
      </c>
      <c r="C15" s="131"/>
      <c r="D15" s="132">
        <v>1</v>
      </c>
      <c r="E15" s="133"/>
      <c r="F15" s="134"/>
      <c r="G15" s="135"/>
      <c r="H15" s="136"/>
      <c r="I15" s="137"/>
      <c r="J15" s="138">
        <f t="shared" si="0"/>
        <v>0</v>
      </c>
      <c r="K15" s="57" t="str">
        <f t="shared" si="1"/>
        <v/>
      </c>
      <c r="L15" s="62" t="str">
        <f t="shared" si="2"/>
        <v>-</v>
      </c>
      <c r="M15" s="62" t="str">
        <f t="shared" si="3"/>
        <v>-</v>
      </c>
      <c r="N15" s="62" t="str">
        <f t="shared" si="4"/>
        <v>-</v>
      </c>
      <c r="O15" s="62"/>
      <c r="Q15" s="62" t="str">
        <f t="shared" si="5"/>
        <v>-</v>
      </c>
    </row>
    <row r="16" spans="1:45" ht="15" customHeight="1" x14ac:dyDescent="0.35">
      <c r="A16" s="64" t="s">
        <v>207</v>
      </c>
      <c r="B16" s="38" t="s">
        <v>208</v>
      </c>
      <c r="C16" s="131"/>
      <c r="D16" s="132">
        <v>1</v>
      </c>
      <c r="E16" s="133"/>
      <c r="F16" s="134"/>
      <c r="G16" s="135"/>
      <c r="H16" s="136"/>
      <c r="I16" s="137"/>
      <c r="J16" s="138">
        <f t="shared" si="0"/>
        <v>0</v>
      </c>
      <c r="K16" s="57" t="str">
        <f t="shared" si="1"/>
        <v/>
      </c>
      <c r="L16" s="62" t="str">
        <f t="shared" si="2"/>
        <v>-</v>
      </c>
      <c r="M16" s="62" t="str">
        <f t="shared" si="3"/>
        <v>-</v>
      </c>
      <c r="N16" s="62" t="str">
        <f t="shared" si="4"/>
        <v>-</v>
      </c>
      <c r="O16" s="62"/>
      <c r="P16" s="2"/>
      <c r="Q16" s="62" t="str">
        <f t="shared" si="5"/>
        <v>-</v>
      </c>
    </row>
    <row r="17" spans="1:17" ht="15" customHeight="1" x14ac:dyDescent="0.35">
      <c r="A17" s="64" t="s">
        <v>209</v>
      </c>
      <c r="B17" s="38" t="s">
        <v>210</v>
      </c>
      <c r="C17" s="131"/>
      <c r="D17" s="132">
        <v>1</v>
      </c>
      <c r="E17" s="133"/>
      <c r="F17" s="134"/>
      <c r="G17" s="135"/>
      <c r="H17" s="136"/>
      <c r="I17" s="137"/>
      <c r="J17" s="138">
        <f t="shared" si="0"/>
        <v>0</v>
      </c>
      <c r="K17" s="57" t="str">
        <f t="shared" si="1"/>
        <v/>
      </c>
      <c r="L17" s="62" t="str">
        <f t="shared" si="2"/>
        <v>-</v>
      </c>
      <c r="M17" s="62" t="str">
        <f t="shared" si="3"/>
        <v>-</v>
      </c>
      <c r="N17" s="62" t="str">
        <f t="shared" si="4"/>
        <v>-</v>
      </c>
      <c r="O17" s="62"/>
      <c r="P17" s="4"/>
      <c r="Q17" s="62" t="str">
        <f t="shared" si="5"/>
        <v>-</v>
      </c>
    </row>
    <row r="18" spans="1:17" ht="15" customHeight="1" x14ac:dyDescent="0.35">
      <c r="A18" s="64" t="s">
        <v>211</v>
      </c>
      <c r="B18" s="109" t="s">
        <v>212</v>
      </c>
      <c r="C18" s="131"/>
      <c r="D18" s="132">
        <v>1</v>
      </c>
      <c r="E18" s="133"/>
      <c r="F18" s="134"/>
      <c r="G18" s="135"/>
      <c r="H18" s="136"/>
      <c r="I18" s="137"/>
      <c r="J18" s="138">
        <f t="shared" si="0"/>
        <v>0</v>
      </c>
      <c r="K18" s="57" t="str">
        <f t="shared" si="1"/>
        <v/>
      </c>
      <c r="L18" s="62" t="str">
        <f t="shared" si="2"/>
        <v>-</v>
      </c>
      <c r="M18" s="62" t="str">
        <f t="shared" si="3"/>
        <v>-</v>
      </c>
      <c r="N18" s="62" t="str">
        <f t="shared" si="4"/>
        <v>-</v>
      </c>
      <c r="O18" s="62"/>
      <c r="P18" s="6"/>
      <c r="Q18" s="62" t="str">
        <f t="shared" si="5"/>
        <v>-</v>
      </c>
    </row>
    <row r="19" spans="1:17" ht="15" customHeight="1" x14ac:dyDescent="0.35">
      <c r="A19" s="64" t="s">
        <v>213</v>
      </c>
      <c r="B19" s="38" t="s">
        <v>214</v>
      </c>
      <c r="C19" s="131"/>
      <c r="D19" s="132">
        <v>1</v>
      </c>
      <c r="E19" s="133"/>
      <c r="F19" s="134"/>
      <c r="G19" s="135"/>
      <c r="H19" s="136"/>
      <c r="I19" s="137"/>
      <c r="J19" s="138">
        <f t="shared" si="0"/>
        <v>0</v>
      </c>
      <c r="K19" s="57" t="str">
        <f t="shared" si="1"/>
        <v/>
      </c>
      <c r="L19" s="62" t="str">
        <f t="shared" si="2"/>
        <v>-</v>
      </c>
      <c r="M19" s="62" t="str">
        <f t="shared" si="3"/>
        <v>-</v>
      </c>
      <c r="N19" s="62" t="str">
        <f t="shared" si="4"/>
        <v>-</v>
      </c>
      <c r="O19" s="62"/>
      <c r="P19" s="5"/>
      <c r="Q19" s="62" t="str">
        <f t="shared" si="5"/>
        <v>-</v>
      </c>
    </row>
    <row r="20" spans="1:17" ht="15" customHeight="1" x14ac:dyDescent="0.35">
      <c r="A20" s="64" t="s">
        <v>215</v>
      </c>
      <c r="B20" s="108" t="s">
        <v>216</v>
      </c>
      <c r="C20" s="131"/>
      <c r="D20" s="132">
        <v>1</v>
      </c>
      <c r="E20" s="133"/>
      <c r="F20" s="134"/>
      <c r="G20" s="135"/>
      <c r="H20" s="136"/>
      <c r="I20" s="137"/>
      <c r="J20" s="138">
        <f>G20*E20*D20</f>
        <v>0</v>
      </c>
      <c r="K20" s="57" t="str">
        <f t="shared" si="1"/>
        <v/>
      </c>
      <c r="L20" s="62" t="str">
        <f>IF(I20="Média numérique",J20,"-")</f>
        <v>-</v>
      </c>
      <c r="M20" s="62" t="str">
        <f>IF(I20="Jeu",J20,"-")</f>
        <v>-</v>
      </c>
      <c r="N20" s="62" t="str">
        <f>IF(I20="Vidéo linéaire",J20,"-")</f>
        <v>-</v>
      </c>
      <c r="O20" s="62"/>
      <c r="P20" s="5"/>
      <c r="Q20" s="62" t="str">
        <f>IF(H20="Oui",J20,"-")</f>
        <v>-</v>
      </c>
    </row>
    <row r="21" spans="1:17" s="4" customFormat="1" ht="15" customHeight="1" x14ac:dyDescent="0.35">
      <c r="A21" s="40" t="s">
        <v>217</v>
      </c>
      <c r="B21" s="108" t="s">
        <v>96</v>
      </c>
      <c r="C21" s="131"/>
      <c r="D21" s="132">
        <v>1</v>
      </c>
      <c r="E21" s="133"/>
      <c r="F21" s="134"/>
      <c r="G21" s="135"/>
      <c r="H21" s="136"/>
      <c r="I21" s="137"/>
      <c r="J21" s="138">
        <f t="shared" si="0"/>
        <v>0</v>
      </c>
      <c r="K21" s="57" t="str">
        <f t="shared" si="1"/>
        <v/>
      </c>
      <c r="L21" s="62" t="str">
        <f t="shared" si="2"/>
        <v>-</v>
      </c>
      <c r="M21" s="62" t="str">
        <f t="shared" si="3"/>
        <v>-</v>
      </c>
      <c r="N21" s="62" t="str">
        <f t="shared" si="4"/>
        <v>-</v>
      </c>
      <c r="O21" s="62"/>
      <c r="P21"/>
      <c r="Q21" s="62" t="str">
        <f t="shared" si="5"/>
        <v>-</v>
      </c>
    </row>
    <row r="22" spans="1:17" ht="15" customHeight="1" x14ac:dyDescent="0.35">
      <c r="A22" s="64" t="s">
        <v>218</v>
      </c>
      <c r="B22" s="121" t="s">
        <v>98</v>
      </c>
      <c r="C22" s="131"/>
      <c r="D22" s="132">
        <v>1</v>
      </c>
      <c r="E22" s="133"/>
      <c r="F22" s="134"/>
      <c r="G22" s="135"/>
      <c r="H22" s="136"/>
      <c r="I22" s="137"/>
      <c r="J22" s="138">
        <f t="shared" si="0"/>
        <v>0</v>
      </c>
      <c r="K22" s="57" t="str">
        <f t="shared" si="1"/>
        <v/>
      </c>
      <c r="L22" s="62" t="str">
        <f t="shared" si="2"/>
        <v>-</v>
      </c>
      <c r="M22" s="62" t="str">
        <f t="shared" si="3"/>
        <v>-</v>
      </c>
      <c r="N22" s="62" t="str">
        <f t="shared" si="4"/>
        <v>-</v>
      </c>
      <c r="O22" s="62"/>
      <c r="Q22" s="62" t="str">
        <f t="shared" si="5"/>
        <v>-</v>
      </c>
    </row>
    <row r="23" spans="1:17" s="2" customFormat="1" ht="15" customHeight="1" x14ac:dyDescent="0.35">
      <c r="A23" s="41" t="s">
        <v>44</v>
      </c>
      <c r="B23" s="111" t="s">
        <v>219</v>
      </c>
      <c r="C23" s="42"/>
      <c r="D23" s="214"/>
      <c r="E23" s="215"/>
      <c r="F23" s="215"/>
      <c r="G23" s="215"/>
      <c r="H23" s="216"/>
      <c r="I23" s="159"/>
      <c r="J23" s="37">
        <f>SUM(J10:J22)</f>
        <v>0</v>
      </c>
      <c r="K23" s="57"/>
      <c r="L23" s="63">
        <f>SUM(L10:L22)</f>
        <v>0</v>
      </c>
      <c r="M23" s="63">
        <f>SUM(M10:M22)</f>
        <v>0</v>
      </c>
      <c r="N23" s="63">
        <f>SUM(N10:N22)</f>
        <v>0</v>
      </c>
      <c r="O23" s="63"/>
      <c r="P23"/>
      <c r="Q23" s="63">
        <f>SUM(Q10:Q22)</f>
        <v>0</v>
      </c>
    </row>
    <row r="24" spans="1:17" s="4" customFormat="1" ht="15" customHeight="1" x14ac:dyDescent="0.35">
      <c r="A24" s="168"/>
      <c r="B24" s="12"/>
      <c r="C24" s="12"/>
      <c r="D24" s="10"/>
      <c r="E24" s="13"/>
      <c r="F24" s="13"/>
      <c r="G24" s="13"/>
      <c r="H24" s="13"/>
      <c r="I24" s="13"/>
      <c r="J24" s="17"/>
      <c r="K24" s="57"/>
      <c r="P24"/>
      <c r="Q24" s="86"/>
    </row>
    <row r="25" spans="1:17" s="6" customFormat="1" ht="15" customHeight="1" x14ac:dyDescent="0.35">
      <c r="A25" s="41" t="s">
        <v>46</v>
      </c>
      <c r="B25" s="162" t="s">
        <v>220</v>
      </c>
      <c r="C25" s="162"/>
      <c r="D25" s="44"/>
      <c r="E25" s="44"/>
      <c r="F25" s="44"/>
      <c r="G25" s="44"/>
      <c r="H25" s="44"/>
      <c r="I25" s="44"/>
      <c r="J25" s="45"/>
      <c r="K25" s="57"/>
      <c r="P25"/>
      <c r="Q25" s="87"/>
    </row>
    <row r="26" spans="1:17" ht="15" customHeight="1" x14ac:dyDescent="0.35">
      <c r="A26" s="196" t="s">
        <v>73</v>
      </c>
      <c r="B26" s="196" t="s">
        <v>25</v>
      </c>
      <c r="C26" s="196" t="s">
        <v>74</v>
      </c>
      <c r="D26" s="53" t="s">
        <v>75</v>
      </c>
      <c r="E26" s="205" t="s">
        <v>76</v>
      </c>
      <c r="F26" s="206"/>
      <c r="G26" s="34" t="s">
        <v>77</v>
      </c>
      <c r="H26" s="82" t="s">
        <v>78</v>
      </c>
      <c r="I26" s="166" t="s">
        <v>79</v>
      </c>
      <c r="J26" s="212" t="s">
        <v>27</v>
      </c>
      <c r="L26" s="203" t="s">
        <v>80</v>
      </c>
      <c r="M26" s="211"/>
      <c r="N26" s="211"/>
      <c r="O26" s="204"/>
      <c r="Q26" s="88" t="s">
        <v>195</v>
      </c>
    </row>
    <row r="27" spans="1:17" ht="15" customHeight="1" x14ac:dyDescent="0.35">
      <c r="A27" s="197"/>
      <c r="B27" s="197"/>
      <c r="C27" s="197"/>
      <c r="D27" s="53" t="s">
        <v>82</v>
      </c>
      <c r="E27" s="203" t="s">
        <v>83</v>
      </c>
      <c r="F27" s="204"/>
      <c r="G27" s="36" t="s">
        <v>84</v>
      </c>
      <c r="H27" s="167"/>
      <c r="I27" s="52" t="s">
        <v>85</v>
      </c>
      <c r="J27" s="213"/>
      <c r="L27" s="110" t="s">
        <v>86</v>
      </c>
      <c r="M27" s="36" t="s">
        <v>87</v>
      </c>
      <c r="N27" s="36" t="s">
        <v>31</v>
      </c>
      <c r="O27" s="36" t="s">
        <v>32</v>
      </c>
      <c r="Q27" s="89"/>
    </row>
    <row r="28" spans="1:17" ht="15" customHeight="1" x14ac:dyDescent="0.35">
      <c r="A28" s="64" t="s">
        <v>221</v>
      </c>
      <c r="B28" s="109" t="s">
        <v>222</v>
      </c>
      <c r="C28" s="131"/>
      <c r="D28" s="132">
        <v>1</v>
      </c>
      <c r="E28" s="133"/>
      <c r="F28" s="134"/>
      <c r="G28" s="135"/>
      <c r="H28" s="136"/>
      <c r="I28" s="137"/>
      <c r="J28" s="138">
        <f t="shared" ref="J28:J36" si="6">G28*E28*D28</f>
        <v>0</v>
      </c>
      <c r="K28" s="57" t="str">
        <f t="shared" ref="K28:K36" si="7">IF(E28&lt;&gt;0,IF(F28="","Définir l'unité!",""),"")</f>
        <v/>
      </c>
      <c r="L28" s="62" t="str">
        <f>IF(I28="Média numérique",J28,"-")</f>
        <v>-</v>
      </c>
      <c r="M28" s="62" t="str">
        <f>IF(I28="Jeu",J28,"-")</f>
        <v>-</v>
      </c>
      <c r="N28" s="62" t="str">
        <f>IF(I28="Vidéo linéaire",J28,"-")</f>
        <v>-</v>
      </c>
      <c r="O28" s="62"/>
      <c r="Q28" s="62" t="str">
        <f t="shared" ref="Q28:Q36" si="8">IF(H28="Oui",J28,"-")</f>
        <v>-</v>
      </c>
    </row>
    <row r="29" spans="1:17" ht="15" customHeight="1" x14ac:dyDescent="0.35">
      <c r="A29" s="64" t="s">
        <v>223</v>
      </c>
      <c r="B29" s="38" t="s">
        <v>224</v>
      </c>
      <c r="C29" s="131"/>
      <c r="D29" s="132">
        <v>1</v>
      </c>
      <c r="E29" s="133"/>
      <c r="F29" s="134"/>
      <c r="G29" s="135"/>
      <c r="H29" s="136"/>
      <c r="I29" s="137"/>
      <c r="J29" s="138">
        <f t="shared" si="6"/>
        <v>0</v>
      </c>
      <c r="K29" s="57" t="str">
        <f t="shared" si="7"/>
        <v/>
      </c>
      <c r="L29" s="62" t="str">
        <f t="shared" ref="L29:L36" si="9">IF(I29="Média numérique",J29,"-")</f>
        <v>-</v>
      </c>
      <c r="M29" s="62" t="str">
        <f t="shared" ref="M29:M36" si="10">IF(I29="Jeu",J29,"-")</f>
        <v>-</v>
      </c>
      <c r="N29" s="62" t="str">
        <f t="shared" ref="N29:N36" si="11">IF(I29="Vidéo linéaire",J29,"-")</f>
        <v>-</v>
      </c>
      <c r="O29" s="62"/>
      <c r="P29" s="5"/>
      <c r="Q29" s="62" t="str">
        <f t="shared" si="8"/>
        <v>-</v>
      </c>
    </row>
    <row r="30" spans="1:17" s="5" customFormat="1" ht="15" customHeight="1" x14ac:dyDescent="0.3">
      <c r="A30" s="64" t="s">
        <v>225</v>
      </c>
      <c r="B30" s="38" t="s">
        <v>226</v>
      </c>
      <c r="C30" s="131"/>
      <c r="D30" s="132">
        <v>1</v>
      </c>
      <c r="E30" s="133"/>
      <c r="F30" s="134"/>
      <c r="G30" s="135"/>
      <c r="H30" s="136"/>
      <c r="I30" s="137"/>
      <c r="J30" s="138">
        <f t="shared" si="6"/>
        <v>0</v>
      </c>
      <c r="K30" s="57" t="str">
        <f t="shared" si="7"/>
        <v/>
      </c>
      <c r="L30" s="62" t="str">
        <f t="shared" si="9"/>
        <v>-</v>
      </c>
      <c r="M30" s="62" t="str">
        <f t="shared" si="10"/>
        <v>-</v>
      </c>
      <c r="N30" s="62" t="str">
        <f t="shared" si="11"/>
        <v>-</v>
      </c>
      <c r="O30" s="62"/>
      <c r="Q30" s="62" t="str">
        <f t="shared" si="8"/>
        <v>-</v>
      </c>
    </row>
    <row r="31" spans="1:17" ht="15" customHeight="1" x14ac:dyDescent="0.35">
      <c r="A31" s="64" t="s">
        <v>227</v>
      </c>
      <c r="B31" s="38" t="s">
        <v>98</v>
      </c>
      <c r="C31" s="131"/>
      <c r="D31" s="132">
        <v>1</v>
      </c>
      <c r="E31" s="133"/>
      <c r="F31" s="134"/>
      <c r="G31" s="135"/>
      <c r="H31" s="136"/>
      <c r="I31" s="137"/>
      <c r="J31" s="138">
        <f t="shared" si="6"/>
        <v>0</v>
      </c>
      <c r="K31" s="57" t="str">
        <f t="shared" si="7"/>
        <v/>
      </c>
      <c r="L31" s="62" t="str">
        <f t="shared" si="9"/>
        <v>-</v>
      </c>
      <c r="M31" s="62" t="str">
        <f t="shared" si="10"/>
        <v>-</v>
      </c>
      <c r="N31" s="62" t="str">
        <f t="shared" si="11"/>
        <v>-</v>
      </c>
      <c r="O31" s="62"/>
      <c r="P31" s="5"/>
      <c r="Q31" s="62" t="str">
        <f t="shared" si="8"/>
        <v>-</v>
      </c>
    </row>
    <row r="32" spans="1:17" ht="15" customHeight="1" x14ac:dyDescent="0.35">
      <c r="A32" s="64" t="s">
        <v>228</v>
      </c>
      <c r="B32" s="108" t="s">
        <v>229</v>
      </c>
      <c r="C32" s="131"/>
      <c r="D32" s="132">
        <v>1</v>
      </c>
      <c r="E32" s="133"/>
      <c r="F32" s="134"/>
      <c r="G32" s="135"/>
      <c r="H32" s="136"/>
      <c r="I32" s="137"/>
      <c r="J32" s="138">
        <f t="shared" si="6"/>
        <v>0</v>
      </c>
      <c r="K32" s="57" t="str">
        <f t="shared" si="7"/>
        <v/>
      </c>
      <c r="L32" s="62" t="str">
        <f t="shared" si="9"/>
        <v>-</v>
      </c>
      <c r="M32" s="62" t="str">
        <f t="shared" si="10"/>
        <v>-</v>
      </c>
      <c r="N32" s="62" t="str">
        <f t="shared" si="11"/>
        <v>-</v>
      </c>
      <c r="O32" s="62"/>
      <c r="P32" s="5"/>
      <c r="Q32" s="62" t="str">
        <f t="shared" si="8"/>
        <v>-</v>
      </c>
    </row>
    <row r="33" spans="1:17" ht="15" customHeight="1" x14ac:dyDescent="0.35">
      <c r="A33" s="64" t="s">
        <v>223</v>
      </c>
      <c r="B33" s="108" t="s">
        <v>230</v>
      </c>
      <c r="C33" s="131"/>
      <c r="D33" s="132">
        <v>1</v>
      </c>
      <c r="E33" s="133"/>
      <c r="F33" s="134"/>
      <c r="G33" s="135"/>
      <c r="H33" s="136"/>
      <c r="I33" s="137"/>
      <c r="J33" s="138">
        <f t="shared" si="6"/>
        <v>0</v>
      </c>
      <c r="K33" s="57" t="str">
        <f t="shared" si="7"/>
        <v/>
      </c>
      <c r="L33" s="62" t="str">
        <f t="shared" si="9"/>
        <v>-</v>
      </c>
      <c r="M33" s="62" t="str">
        <f t="shared" si="10"/>
        <v>-</v>
      </c>
      <c r="N33" s="62" t="str">
        <f t="shared" si="11"/>
        <v>-</v>
      </c>
      <c r="O33" s="62"/>
      <c r="P33" s="5"/>
      <c r="Q33" s="62" t="str">
        <f t="shared" si="8"/>
        <v>-</v>
      </c>
    </row>
    <row r="34" spans="1:17" ht="15" customHeight="1" x14ac:dyDescent="0.35">
      <c r="A34" s="64" t="s">
        <v>227</v>
      </c>
      <c r="B34" s="108" t="s">
        <v>216</v>
      </c>
      <c r="C34" s="131"/>
      <c r="D34" s="132">
        <v>1</v>
      </c>
      <c r="E34" s="133"/>
      <c r="F34" s="134"/>
      <c r="G34" s="135"/>
      <c r="H34" s="136"/>
      <c r="I34" s="137"/>
      <c r="J34" s="138">
        <f t="shared" si="6"/>
        <v>0</v>
      </c>
      <c r="K34" s="57" t="str">
        <f t="shared" si="7"/>
        <v/>
      </c>
      <c r="L34" s="62" t="str">
        <f t="shared" si="9"/>
        <v>-</v>
      </c>
      <c r="M34" s="62" t="str">
        <f t="shared" si="10"/>
        <v>-</v>
      </c>
      <c r="N34" s="62" t="str">
        <f t="shared" si="11"/>
        <v>-</v>
      </c>
      <c r="O34" s="62"/>
      <c r="P34" s="5"/>
      <c r="Q34" s="62" t="str">
        <f t="shared" si="8"/>
        <v>-</v>
      </c>
    </row>
    <row r="35" spans="1:17" s="4" customFormat="1" ht="15" customHeight="1" x14ac:dyDescent="0.3">
      <c r="A35" s="65" t="s">
        <v>231</v>
      </c>
      <c r="B35" s="108" t="s">
        <v>96</v>
      </c>
      <c r="C35" s="131"/>
      <c r="D35" s="132">
        <v>1</v>
      </c>
      <c r="E35" s="133"/>
      <c r="F35" s="134"/>
      <c r="G35" s="135"/>
      <c r="H35" s="136"/>
      <c r="I35" s="137"/>
      <c r="J35" s="138">
        <f t="shared" si="6"/>
        <v>0</v>
      </c>
      <c r="K35" s="57" t="str">
        <f t="shared" si="7"/>
        <v/>
      </c>
      <c r="L35" s="62" t="str">
        <f t="shared" si="9"/>
        <v>-</v>
      </c>
      <c r="M35" s="62" t="str">
        <f t="shared" si="10"/>
        <v>-</v>
      </c>
      <c r="N35" s="62" t="str">
        <f t="shared" si="11"/>
        <v>-</v>
      </c>
      <c r="O35" s="62"/>
      <c r="P35" s="5"/>
      <c r="Q35" s="62" t="str">
        <f t="shared" si="8"/>
        <v>-</v>
      </c>
    </row>
    <row r="36" spans="1:17" s="4" customFormat="1" ht="15" customHeight="1" x14ac:dyDescent="0.25">
      <c r="A36" s="65" t="s">
        <v>232</v>
      </c>
      <c r="B36" s="121" t="s">
        <v>98</v>
      </c>
      <c r="C36" s="131"/>
      <c r="D36" s="132">
        <v>1</v>
      </c>
      <c r="E36" s="133"/>
      <c r="F36" s="134"/>
      <c r="G36" s="135"/>
      <c r="H36" s="136"/>
      <c r="I36" s="137"/>
      <c r="J36" s="138">
        <f t="shared" si="6"/>
        <v>0</v>
      </c>
      <c r="K36" s="57" t="str">
        <f t="shared" si="7"/>
        <v/>
      </c>
      <c r="L36" s="62" t="str">
        <f t="shared" si="9"/>
        <v>-</v>
      </c>
      <c r="M36" s="62" t="str">
        <f t="shared" si="10"/>
        <v>-</v>
      </c>
      <c r="N36" s="62" t="str">
        <f t="shared" si="11"/>
        <v>-</v>
      </c>
      <c r="O36" s="62"/>
      <c r="Q36" s="62" t="str">
        <f t="shared" si="8"/>
        <v>-</v>
      </c>
    </row>
    <row r="37" spans="1:17" s="2" customFormat="1" ht="15" customHeight="1" x14ac:dyDescent="0.35">
      <c r="A37" s="41" t="s">
        <v>46</v>
      </c>
      <c r="B37" s="162" t="s">
        <v>220</v>
      </c>
      <c r="C37" s="42"/>
      <c r="D37" s="214"/>
      <c r="E37" s="215"/>
      <c r="F37" s="215"/>
      <c r="G37" s="215"/>
      <c r="H37" s="216"/>
      <c r="I37" s="159"/>
      <c r="J37" s="37">
        <f>SUM(J28:J36)</f>
        <v>0</v>
      </c>
      <c r="K37" s="57"/>
      <c r="L37" s="123">
        <f>SUM(L28:L36)</f>
        <v>0</v>
      </c>
      <c r="M37" s="123">
        <f>SUM(M28:M36)</f>
        <v>0</v>
      </c>
      <c r="N37" s="123">
        <f>SUM(N28:N36)</f>
        <v>0</v>
      </c>
      <c r="O37" s="63"/>
      <c r="P37" s="20"/>
      <c r="Q37" s="123">
        <f>SUM(Q28:Q36)</f>
        <v>0</v>
      </c>
    </row>
    <row r="38" spans="1:17" s="2" customFormat="1" ht="15" customHeight="1" x14ac:dyDescent="0.35">
      <c r="A38" s="49"/>
      <c r="C38" s="162"/>
      <c r="D38" s="158"/>
      <c r="E38" s="158"/>
      <c r="F38" s="158"/>
      <c r="G38" s="158"/>
      <c r="H38" s="158"/>
      <c r="I38" s="158"/>
      <c r="J38" s="67"/>
      <c r="K38" s="57"/>
      <c r="L38"/>
      <c r="M38"/>
      <c r="N38"/>
      <c r="O38"/>
      <c r="P38"/>
      <c r="Q38" s="87"/>
    </row>
    <row r="39" spans="1:17" s="6" customFormat="1" ht="15" customHeight="1" x14ac:dyDescent="0.35">
      <c r="A39" s="41" t="s">
        <v>48</v>
      </c>
      <c r="B39" s="162" t="s">
        <v>233</v>
      </c>
      <c r="C39" s="162"/>
      <c r="D39" s="44"/>
      <c r="E39" s="44"/>
      <c r="F39" s="44"/>
      <c r="G39" s="44"/>
      <c r="H39" s="44"/>
      <c r="I39" s="44"/>
      <c r="J39" s="45"/>
      <c r="K39" s="57"/>
      <c r="P39"/>
      <c r="Q39" s="87"/>
    </row>
    <row r="40" spans="1:17" ht="15" customHeight="1" x14ac:dyDescent="0.35">
      <c r="A40" s="196" t="s">
        <v>73</v>
      </c>
      <c r="B40" s="196" t="s">
        <v>25</v>
      </c>
      <c r="C40" s="196" t="s">
        <v>74</v>
      </c>
      <c r="D40" s="53" t="s">
        <v>75</v>
      </c>
      <c r="E40" s="205" t="s">
        <v>76</v>
      </c>
      <c r="F40" s="206"/>
      <c r="G40" s="34" t="s">
        <v>77</v>
      </c>
      <c r="H40" s="82" t="s">
        <v>78</v>
      </c>
      <c r="I40" s="166" t="s">
        <v>79</v>
      </c>
      <c r="J40" s="212" t="s">
        <v>27</v>
      </c>
      <c r="L40" s="203" t="s">
        <v>80</v>
      </c>
      <c r="M40" s="211"/>
      <c r="N40" s="211"/>
      <c r="O40" s="204"/>
      <c r="Q40" s="88" t="s">
        <v>195</v>
      </c>
    </row>
    <row r="41" spans="1:17" ht="15" customHeight="1" x14ac:dyDescent="0.35">
      <c r="A41" s="197"/>
      <c r="B41" s="197"/>
      <c r="C41" s="197"/>
      <c r="D41" s="53" t="s">
        <v>82</v>
      </c>
      <c r="E41" s="203" t="s">
        <v>83</v>
      </c>
      <c r="F41" s="204"/>
      <c r="G41" s="36" t="s">
        <v>84</v>
      </c>
      <c r="H41" s="167"/>
      <c r="I41" s="52" t="s">
        <v>85</v>
      </c>
      <c r="J41" s="213"/>
      <c r="L41" s="110" t="s">
        <v>86</v>
      </c>
      <c r="M41" s="36" t="s">
        <v>87</v>
      </c>
      <c r="N41" s="36" t="s">
        <v>31</v>
      </c>
      <c r="O41" s="36" t="s">
        <v>32</v>
      </c>
      <c r="P41" s="5"/>
      <c r="Q41" s="89"/>
    </row>
    <row r="42" spans="1:17" s="5" customFormat="1" ht="15" customHeight="1" x14ac:dyDescent="0.3">
      <c r="A42" s="66" t="s">
        <v>234</v>
      </c>
      <c r="B42" s="108" t="s">
        <v>235</v>
      </c>
      <c r="C42" s="131"/>
      <c r="D42" s="132">
        <v>1</v>
      </c>
      <c r="E42" s="133"/>
      <c r="F42" s="134"/>
      <c r="G42" s="135"/>
      <c r="H42" s="136"/>
      <c r="I42" s="137"/>
      <c r="J42" s="138">
        <f t="shared" ref="J42:J50" si="12">G42*E42*D42</f>
        <v>0</v>
      </c>
      <c r="K42" s="57" t="str">
        <f t="shared" ref="K42:K50" si="13">IF(E42&lt;&gt;0,IF(F42="","Définir l'unité!",""),"")</f>
        <v/>
      </c>
      <c r="L42" s="62" t="str">
        <f>IF(I42="Média numérique",J42,"-")</f>
        <v>-</v>
      </c>
      <c r="M42" s="62" t="str">
        <f>IF(I42="Jeu",J42,"-")</f>
        <v>-</v>
      </c>
      <c r="N42" s="62" t="str">
        <f>IF(I42="Vidéo linéaire",J42,"-")</f>
        <v>-</v>
      </c>
      <c r="O42" s="62"/>
      <c r="P42" s="4"/>
      <c r="Q42" s="62" t="str">
        <f t="shared" ref="Q42:Q50" si="14">IF(H42="Oui",J42,"-")</f>
        <v>-</v>
      </c>
    </row>
    <row r="43" spans="1:17" s="5" customFormat="1" ht="15" customHeight="1" x14ac:dyDescent="0.3">
      <c r="A43" s="66" t="s">
        <v>236</v>
      </c>
      <c r="B43" s="108" t="s">
        <v>237</v>
      </c>
      <c r="C43" s="131"/>
      <c r="D43" s="132">
        <v>1</v>
      </c>
      <c r="E43" s="133"/>
      <c r="F43" s="134"/>
      <c r="G43" s="135"/>
      <c r="H43" s="136"/>
      <c r="I43" s="137"/>
      <c r="J43" s="138">
        <f t="shared" si="12"/>
        <v>0</v>
      </c>
      <c r="K43" s="57" t="str">
        <f t="shared" si="13"/>
        <v/>
      </c>
      <c r="L43" s="62" t="str">
        <f t="shared" ref="L43:L50" si="15">IF(I43="Média numérique",J43,"-")</f>
        <v>-</v>
      </c>
      <c r="M43" s="62" t="str">
        <f t="shared" ref="M43:M50" si="16">IF(I43="Jeu",J43,"-")</f>
        <v>-</v>
      </c>
      <c r="N43" s="62" t="str">
        <f t="shared" ref="N43:N50" si="17">IF(I43="Vidéo linéaire",J43,"-")</f>
        <v>-</v>
      </c>
      <c r="O43" s="62"/>
      <c r="P43" s="6"/>
      <c r="Q43" s="62" t="str">
        <f t="shared" si="14"/>
        <v>-</v>
      </c>
    </row>
    <row r="44" spans="1:17" s="5" customFormat="1" ht="15" customHeight="1" x14ac:dyDescent="0.3">
      <c r="A44" s="66" t="s">
        <v>238</v>
      </c>
      <c r="B44" s="108" t="s">
        <v>239</v>
      </c>
      <c r="C44" s="131"/>
      <c r="D44" s="132">
        <v>1</v>
      </c>
      <c r="E44" s="133"/>
      <c r="F44" s="134"/>
      <c r="G44" s="135"/>
      <c r="H44" s="136"/>
      <c r="I44" s="137"/>
      <c r="J44" s="138">
        <f t="shared" si="12"/>
        <v>0</v>
      </c>
      <c r="K44" s="57" t="str">
        <f t="shared" si="13"/>
        <v/>
      </c>
      <c r="L44" s="62" t="str">
        <f t="shared" si="15"/>
        <v>-</v>
      </c>
      <c r="M44" s="62" t="str">
        <f t="shared" si="16"/>
        <v>-</v>
      </c>
      <c r="N44" s="62" t="str">
        <f t="shared" si="17"/>
        <v>-</v>
      </c>
      <c r="O44" s="62"/>
      <c r="Q44" s="62" t="str">
        <f t="shared" si="14"/>
        <v>-</v>
      </c>
    </row>
    <row r="45" spans="1:17" ht="15" customHeight="1" x14ac:dyDescent="0.35">
      <c r="A45" s="64" t="s">
        <v>240</v>
      </c>
      <c r="B45" s="24" t="s">
        <v>241</v>
      </c>
      <c r="C45" s="131"/>
      <c r="D45" s="132">
        <v>1</v>
      </c>
      <c r="E45" s="133"/>
      <c r="F45" s="134"/>
      <c r="G45" s="135"/>
      <c r="H45" s="136"/>
      <c r="I45" s="137"/>
      <c r="J45" s="138">
        <f t="shared" si="12"/>
        <v>0</v>
      </c>
      <c r="K45" s="57" t="str">
        <f t="shared" si="13"/>
        <v/>
      </c>
      <c r="L45" s="62" t="str">
        <f t="shared" si="15"/>
        <v>-</v>
      </c>
      <c r="M45" s="62" t="str">
        <f t="shared" si="16"/>
        <v>-</v>
      </c>
      <c r="N45" s="62" t="str">
        <f t="shared" si="17"/>
        <v>-</v>
      </c>
      <c r="O45" s="62"/>
      <c r="Q45" s="62" t="str">
        <f t="shared" si="14"/>
        <v>-</v>
      </c>
    </row>
    <row r="46" spans="1:17" ht="15" customHeight="1" x14ac:dyDescent="0.35">
      <c r="A46" s="64" t="s">
        <v>234</v>
      </c>
      <c r="B46" s="24" t="s">
        <v>242</v>
      </c>
      <c r="C46" s="131"/>
      <c r="D46" s="132">
        <v>1</v>
      </c>
      <c r="E46" s="133"/>
      <c r="F46" s="134"/>
      <c r="G46" s="135"/>
      <c r="H46" s="136"/>
      <c r="I46" s="137"/>
      <c r="J46" s="138">
        <f t="shared" si="12"/>
        <v>0</v>
      </c>
      <c r="K46" s="57" t="str">
        <f t="shared" si="13"/>
        <v/>
      </c>
      <c r="L46" s="62" t="str">
        <f t="shared" si="15"/>
        <v>-</v>
      </c>
      <c r="M46" s="62" t="str">
        <f t="shared" si="16"/>
        <v>-</v>
      </c>
      <c r="N46" s="62" t="str">
        <f t="shared" si="17"/>
        <v>-</v>
      </c>
      <c r="O46" s="62"/>
      <c r="Q46" s="62" t="str">
        <f t="shared" si="14"/>
        <v>-</v>
      </c>
    </row>
    <row r="47" spans="1:17" ht="15" customHeight="1" x14ac:dyDescent="0.35">
      <c r="A47" s="64" t="s">
        <v>243</v>
      </c>
      <c r="B47" s="24" t="s">
        <v>244</v>
      </c>
      <c r="C47" s="131"/>
      <c r="D47" s="132">
        <v>1</v>
      </c>
      <c r="E47" s="133"/>
      <c r="F47" s="134"/>
      <c r="G47" s="135"/>
      <c r="H47" s="136"/>
      <c r="I47" s="137"/>
      <c r="J47" s="138">
        <f t="shared" si="12"/>
        <v>0</v>
      </c>
      <c r="K47" s="57" t="str">
        <f t="shared" si="13"/>
        <v/>
      </c>
      <c r="L47" s="62" t="str">
        <f t="shared" si="15"/>
        <v>-</v>
      </c>
      <c r="M47" s="62" t="str">
        <f t="shared" si="16"/>
        <v>-</v>
      </c>
      <c r="N47" s="62" t="str">
        <f t="shared" si="17"/>
        <v>-</v>
      </c>
      <c r="O47" s="62"/>
      <c r="Q47" s="62" t="str">
        <f t="shared" si="14"/>
        <v>-</v>
      </c>
    </row>
    <row r="48" spans="1:17" ht="15" customHeight="1" x14ac:dyDescent="0.35">
      <c r="A48" s="64" t="s">
        <v>245</v>
      </c>
      <c r="B48" s="108" t="s">
        <v>216</v>
      </c>
      <c r="C48" s="131"/>
      <c r="D48" s="132">
        <v>1</v>
      </c>
      <c r="E48" s="133"/>
      <c r="F48" s="134"/>
      <c r="G48" s="135"/>
      <c r="H48" s="136"/>
      <c r="I48" s="137"/>
      <c r="J48" s="138">
        <f t="shared" si="12"/>
        <v>0</v>
      </c>
      <c r="K48" s="57" t="str">
        <f t="shared" si="13"/>
        <v/>
      </c>
      <c r="L48" s="62" t="str">
        <f t="shared" si="15"/>
        <v>-</v>
      </c>
      <c r="M48" s="62" t="str">
        <f t="shared" si="16"/>
        <v>-</v>
      </c>
      <c r="N48" s="62" t="str">
        <f t="shared" si="17"/>
        <v>-</v>
      </c>
      <c r="O48" s="62"/>
      <c r="Q48" s="62" t="str">
        <f t="shared" si="14"/>
        <v>-</v>
      </c>
    </row>
    <row r="49" spans="1:17" s="4" customFormat="1" ht="15" customHeight="1" x14ac:dyDescent="0.35">
      <c r="A49" s="65" t="s">
        <v>246</v>
      </c>
      <c r="B49" s="108" t="s">
        <v>96</v>
      </c>
      <c r="C49" s="131"/>
      <c r="D49" s="132">
        <v>1</v>
      </c>
      <c r="E49" s="133"/>
      <c r="F49" s="134"/>
      <c r="G49" s="135"/>
      <c r="H49" s="136"/>
      <c r="I49" s="137"/>
      <c r="J49" s="138">
        <f t="shared" si="12"/>
        <v>0</v>
      </c>
      <c r="K49" s="57" t="str">
        <f t="shared" si="13"/>
        <v/>
      </c>
      <c r="L49" s="62" t="str">
        <f t="shared" si="15"/>
        <v>-</v>
      </c>
      <c r="M49" s="62" t="str">
        <f t="shared" si="16"/>
        <v>-</v>
      </c>
      <c r="N49" s="62" t="str">
        <f t="shared" si="17"/>
        <v>-</v>
      </c>
      <c r="O49" s="62"/>
      <c r="P49"/>
      <c r="Q49" s="62" t="str">
        <f t="shared" si="14"/>
        <v>-</v>
      </c>
    </row>
    <row r="50" spans="1:17" s="4" customFormat="1" ht="15" customHeight="1" x14ac:dyDescent="0.35">
      <c r="A50" s="65" t="s">
        <v>247</v>
      </c>
      <c r="B50" s="121" t="s">
        <v>98</v>
      </c>
      <c r="C50" s="131"/>
      <c r="D50" s="132">
        <v>1</v>
      </c>
      <c r="E50" s="133"/>
      <c r="F50" s="134"/>
      <c r="G50" s="135"/>
      <c r="H50" s="136"/>
      <c r="I50" s="137"/>
      <c r="J50" s="138">
        <f t="shared" si="12"/>
        <v>0</v>
      </c>
      <c r="K50" s="57" t="str">
        <f t="shared" si="13"/>
        <v/>
      </c>
      <c r="L50" s="62" t="str">
        <f t="shared" si="15"/>
        <v>-</v>
      </c>
      <c r="M50" s="62" t="str">
        <f t="shared" si="16"/>
        <v>-</v>
      </c>
      <c r="N50" s="62" t="str">
        <f t="shared" si="17"/>
        <v>-</v>
      </c>
      <c r="O50" s="62"/>
      <c r="P50"/>
      <c r="Q50" s="62" t="str">
        <f t="shared" si="14"/>
        <v>-</v>
      </c>
    </row>
    <row r="51" spans="1:17" s="2" customFormat="1" ht="15" customHeight="1" x14ac:dyDescent="0.35">
      <c r="A51" s="41" t="s">
        <v>48</v>
      </c>
      <c r="B51" s="162" t="s">
        <v>248</v>
      </c>
      <c r="C51" s="42"/>
      <c r="D51" s="214"/>
      <c r="E51" s="215"/>
      <c r="F51" s="215"/>
      <c r="G51" s="215"/>
      <c r="H51" s="216"/>
      <c r="I51" s="159"/>
      <c r="J51" s="37">
        <f>SUM(J42:J50)</f>
        <v>0</v>
      </c>
      <c r="K51" s="57"/>
      <c r="L51" s="123">
        <f>SUM(L42:L50)</f>
        <v>0</v>
      </c>
      <c r="M51" s="123">
        <f>SUM(M42:M50)</f>
        <v>0</v>
      </c>
      <c r="N51" s="123">
        <f>SUM(N42:N50)</f>
        <v>0</v>
      </c>
      <c r="O51" s="63"/>
      <c r="P51" s="123"/>
      <c r="Q51" s="123">
        <f>SUM(Q42:Q50)</f>
        <v>0</v>
      </c>
    </row>
    <row r="52" spans="1:17" s="2" customFormat="1" ht="15" customHeight="1" x14ac:dyDescent="0.35">
      <c r="A52" s="49"/>
      <c r="B52" s="162"/>
      <c r="C52" s="162"/>
      <c r="D52" s="158"/>
      <c r="E52" s="158"/>
      <c r="F52" s="158"/>
      <c r="G52" s="158"/>
      <c r="H52" s="158"/>
      <c r="I52" s="158"/>
      <c r="J52" s="67"/>
      <c r="K52" s="57"/>
      <c r="L52"/>
      <c r="M52"/>
      <c r="N52"/>
      <c r="P52"/>
      <c r="Q52" s="86"/>
    </row>
    <row r="53" spans="1:17" s="6" customFormat="1" ht="15" customHeight="1" x14ac:dyDescent="0.35">
      <c r="A53" s="41" t="s">
        <v>53</v>
      </c>
      <c r="B53" s="161" t="s">
        <v>249</v>
      </c>
      <c r="C53" s="162"/>
      <c r="D53" s="44"/>
      <c r="E53" s="44"/>
      <c r="F53" s="44"/>
      <c r="G53" s="44"/>
      <c r="H53" s="44"/>
      <c r="I53" s="44"/>
      <c r="J53" s="45"/>
      <c r="K53" s="57"/>
      <c r="P53"/>
      <c r="Q53" s="86"/>
    </row>
    <row r="54" spans="1:17" ht="15" customHeight="1" x14ac:dyDescent="0.35">
      <c r="A54" s="196" t="s">
        <v>73</v>
      </c>
      <c r="B54" s="196" t="s">
        <v>25</v>
      </c>
      <c r="C54" s="196" t="s">
        <v>74</v>
      </c>
      <c r="D54" s="53" t="s">
        <v>75</v>
      </c>
      <c r="E54" s="205" t="s">
        <v>76</v>
      </c>
      <c r="F54" s="206"/>
      <c r="G54" s="34" t="s">
        <v>77</v>
      </c>
      <c r="H54" s="82" t="s">
        <v>78</v>
      </c>
      <c r="I54" s="166" t="s">
        <v>79</v>
      </c>
      <c r="J54" s="212" t="s">
        <v>27</v>
      </c>
      <c r="L54" s="203" t="s">
        <v>80</v>
      </c>
      <c r="M54" s="211"/>
      <c r="N54" s="211"/>
      <c r="O54" s="204"/>
      <c r="P54" s="5"/>
      <c r="Q54" s="88" t="s">
        <v>195</v>
      </c>
    </row>
    <row r="55" spans="1:17" ht="15" customHeight="1" x14ac:dyDescent="0.35">
      <c r="A55" s="197"/>
      <c r="B55" s="197"/>
      <c r="C55" s="197"/>
      <c r="D55" s="53" t="s">
        <v>82</v>
      </c>
      <c r="E55" s="203" t="s">
        <v>83</v>
      </c>
      <c r="F55" s="204"/>
      <c r="G55" s="36" t="s">
        <v>84</v>
      </c>
      <c r="H55" s="167"/>
      <c r="I55" s="52" t="s">
        <v>85</v>
      </c>
      <c r="J55" s="213"/>
      <c r="L55" s="110" t="s">
        <v>86</v>
      </c>
      <c r="M55" s="36" t="s">
        <v>87</v>
      </c>
      <c r="N55" s="36" t="s">
        <v>31</v>
      </c>
      <c r="O55" s="36" t="s">
        <v>32</v>
      </c>
      <c r="P55" s="5"/>
      <c r="Q55" s="89"/>
    </row>
    <row r="56" spans="1:17" s="5" customFormat="1" ht="15" customHeight="1" x14ac:dyDescent="0.3">
      <c r="A56" s="65" t="s">
        <v>250</v>
      </c>
      <c r="B56" s="108" t="s">
        <v>251</v>
      </c>
      <c r="C56" s="131"/>
      <c r="D56" s="132">
        <v>1</v>
      </c>
      <c r="E56" s="133"/>
      <c r="F56" s="134"/>
      <c r="G56" s="135"/>
      <c r="H56" s="136"/>
      <c r="I56" s="137"/>
      <c r="J56" s="138">
        <f>G56*E56*D56</f>
        <v>0</v>
      </c>
      <c r="K56" s="57" t="str">
        <f t="shared" ref="K56:K71" si="18">IF(E56&lt;&gt;0,IF(F56="","Définir l'unité!",""),"")</f>
        <v/>
      </c>
      <c r="L56" s="62" t="str">
        <f>IF(I56="Média numérique",J56,"-")</f>
        <v>-</v>
      </c>
      <c r="M56" s="62" t="str">
        <f>IF(I56="Jeu",J56,"-")</f>
        <v>-</v>
      </c>
      <c r="N56" s="62" t="str">
        <f>IF(I56="Vidéo linéaire",J56,"-")</f>
        <v>-</v>
      </c>
      <c r="O56" s="62"/>
      <c r="Q56" s="62" t="str">
        <f t="shared" ref="Q56:Q71" si="19">IF(H56="Yes",J56,"-")</f>
        <v>-</v>
      </c>
    </row>
    <row r="57" spans="1:17" s="5" customFormat="1" ht="15" customHeight="1" x14ac:dyDescent="0.3">
      <c r="A57" s="66" t="s">
        <v>252</v>
      </c>
      <c r="B57" s="108" t="s">
        <v>253</v>
      </c>
      <c r="C57" s="131"/>
      <c r="D57" s="132">
        <v>1</v>
      </c>
      <c r="E57" s="133"/>
      <c r="F57" s="134"/>
      <c r="G57" s="135"/>
      <c r="H57" s="136"/>
      <c r="I57" s="137"/>
      <c r="J57" s="138">
        <f t="shared" ref="J57:J70" si="20">G57*E57*D57</f>
        <v>0</v>
      </c>
      <c r="K57" s="57" t="str">
        <f t="shared" si="18"/>
        <v/>
      </c>
      <c r="L57" s="62" t="str">
        <f t="shared" ref="L57:L71" si="21">IF(I57="Média numérique",J57,"-")</f>
        <v>-</v>
      </c>
      <c r="M57" s="62" t="str">
        <f t="shared" ref="M57:M71" si="22">IF(I57="Jeu",J57,"-")</f>
        <v>-</v>
      </c>
      <c r="N57" s="62" t="str">
        <f t="shared" ref="N57:N71" si="23">IF(I57="Vidéo linéaire",J57,"-")</f>
        <v>-</v>
      </c>
      <c r="O57" s="62"/>
      <c r="Q57" s="62" t="str">
        <f t="shared" si="19"/>
        <v>-</v>
      </c>
    </row>
    <row r="58" spans="1:17" s="5" customFormat="1" ht="15" customHeight="1" x14ac:dyDescent="0.3">
      <c r="A58" s="66" t="s">
        <v>254</v>
      </c>
      <c r="B58" s="108" t="s">
        <v>255</v>
      </c>
      <c r="C58" s="131"/>
      <c r="D58" s="132">
        <v>1</v>
      </c>
      <c r="E58" s="133"/>
      <c r="F58" s="134"/>
      <c r="G58" s="135"/>
      <c r="H58" s="136"/>
      <c r="I58" s="137"/>
      <c r="J58" s="138">
        <f t="shared" si="20"/>
        <v>0</v>
      </c>
      <c r="K58" s="57" t="str">
        <f t="shared" si="18"/>
        <v/>
      </c>
      <c r="L58" s="62" t="str">
        <f t="shared" si="21"/>
        <v>-</v>
      </c>
      <c r="M58" s="62" t="str">
        <f t="shared" si="22"/>
        <v>-</v>
      </c>
      <c r="N58" s="62" t="str">
        <f t="shared" si="23"/>
        <v>-</v>
      </c>
      <c r="O58" s="62"/>
      <c r="Q58" s="62" t="str">
        <f t="shared" si="19"/>
        <v>-</v>
      </c>
    </row>
    <row r="59" spans="1:17" s="5" customFormat="1" ht="15" customHeight="1" x14ac:dyDescent="0.3">
      <c r="A59" s="65" t="s">
        <v>256</v>
      </c>
      <c r="B59" s="108" t="s">
        <v>257</v>
      </c>
      <c r="C59" s="131"/>
      <c r="D59" s="132">
        <v>1</v>
      </c>
      <c r="E59" s="133"/>
      <c r="F59" s="134"/>
      <c r="G59" s="135"/>
      <c r="H59" s="136"/>
      <c r="I59" s="137"/>
      <c r="J59" s="138">
        <f t="shared" si="20"/>
        <v>0</v>
      </c>
      <c r="K59" s="57" t="str">
        <f t="shared" si="18"/>
        <v/>
      </c>
      <c r="L59" s="62" t="str">
        <f t="shared" si="21"/>
        <v>-</v>
      </c>
      <c r="M59" s="62" t="str">
        <f t="shared" si="22"/>
        <v>-</v>
      </c>
      <c r="N59" s="62" t="str">
        <f t="shared" si="23"/>
        <v>-</v>
      </c>
      <c r="O59" s="62"/>
      <c r="P59" s="4"/>
      <c r="Q59" s="62" t="str">
        <f t="shared" si="19"/>
        <v>-</v>
      </c>
    </row>
    <row r="60" spans="1:17" s="5" customFormat="1" ht="15" customHeight="1" x14ac:dyDescent="0.35">
      <c r="A60" s="65" t="s">
        <v>258</v>
      </c>
      <c r="B60" s="108" t="s">
        <v>259</v>
      </c>
      <c r="C60" s="131"/>
      <c r="D60" s="132">
        <v>1</v>
      </c>
      <c r="E60" s="133"/>
      <c r="F60" s="134"/>
      <c r="G60" s="135"/>
      <c r="H60" s="136"/>
      <c r="I60" s="137"/>
      <c r="J60" s="138">
        <f t="shared" si="20"/>
        <v>0</v>
      </c>
      <c r="K60" s="57" t="str">
        <f t="shared" si="18"/>
        <v/>
      </c>
      <c r="L60" s="62" t="str">
        <f t="shared" si="21"/>
        <v>-</v>
      </c>
      <c r="M60" s="62" t="str">
        <f t="shared" si="22"/>
        <v>-</v>
      </c>
      <c r="N60" s="62" t="str">
        <f t="shared" si="23"/>
        <v>-</v>
      </c>
      <c r="O60" s="62"/>
      <c r="P60" s="2"/>
      <c r="Q60" s="62" t="str">
        <f t="shared" si="19"/>
        <v>-</v>
      </c>
    </row>
    <row r="61" spans="1:17" s="4" customFormat="1" ht="15" customHeight="1" x14ac:dyDescent="0.35">
      <c r="A61" s="65" t="s">
        <v>260</v>
      </c>
      <c r="B61" s="24" t="s">
        <v>261</v>
      </c>
      <c r="C61" s="131"/>
      <c r="D61" s="132">
        <v>1</v>
      </c>
      <c r="E61" s="133"/>
      <c r="F61" s="134"/>
      <c r="G61" s="135"/>
      <c r="H61" s="136"/>
      <c r="I61" s="137"/>
      <c r="J61" s="138">
        <f t="shared" si="20"/>
        <v>0</v>
      </c>
      <c r="K61" s="57" t="str">
        <f t="shared" si="18"/>
        <v/>
      </c>
      <c r="L61" s="62" t="str">
        <f t="shared" si="21"/>
        <v>-</v>
      </c>
      <c r="M61" s="62" t="str">
        <f t="shared" si="22"/>
        <v>-</v>
      </c>
      <c r="N61" s="62" t="str">
        <f t="shared" si="23"/>
        <v>-</v>
      </c>
      <c r="O61" s="62"/>
      <c r="P61"/>
      <c r="Q61" s="62" t="str">
        <f t="shared" si="19"/>
        <v>-</v>
      </c>
    </row>
    <row r="62" spans="1:17" s="5" customFormat="1" ht="15" customHeight="1" x14ac:dyDescent="0.35">
      <c r="A62" s="64" t="s">
        <v>262</v>
      </c>
      <c r="B62" s="160" t="s">
        <v>165</v>
      </c>
      <c r="C62" s="131"/>
      <c r="D62" s="132">
        <v>1</v>
      </c>
      <c r="E62" s="133"/>
      <c r="F62" s="134"/>
      <c r="G62" s="135"/>
      <c r="H62" s="136"/>
      <c r="I62" s="137"/>
      <c r="J62" s="138">
        <f t="shared" si="20"/>
        <v>0</v>
      </c>
      <c r="K62" s="57" t="str">
        <f t="shared" si="18"/>
        <v/>
      </c>
      <c r="L62" s="62" t="str">
        <f t="shared" si="21"/>
        <v>-</v>
      </c>
      <c r="M62" s="62" t="str">
        <f t="shared" si="22"/>
        <v>-</v>
      </c>
      <c r="N62" s="62" t="str">
        <f t="shared" si="23"/>
        <v>-</v>
      </c>
      <c r="O62" s="62"/>
      <c r="P62" s="2"/>
      <c r="Q62" s="62" t="str">
        <f t="shared" si="19"/>
        <v>-</v>
      </c>
    </row>
    <row r="63" spans="1:17" s="5" customFormat="1" ht="15" customHeight="1" x14ac:dyDescent="0.35">
      <c r="A63" s="64"/>
      <c r="B63" s="160"/>
      <c r="C63" s="131"/>
      <c r="D63" s="132">
        <v>1</v>
      </c>
      <c r="E63" s="133"/>
      <c r="F63" s="134"/>
      <c r="G63" s="135"/>
      <c r="H63" s="136"/>
      <c r="I63" s="137"/>
      <c r="J63" s="138">
        <f t="shared" si="20"/>
        <v>0</v>
      </c>
      <c r="K63" s="57" t="str">
        <f t="shared" si="18"/>
        <v/>
      </c>
      <c r="L63" s="62" t="str">
        <f t="shared" si="21"/>
        <v>-</v>
      </c>
      <c r="M63" s="62" t="str">
        <f t="shared" si="22"/>
        <v>-</v>
      </c>
      <c r="N63" s="62" t="str">
        <f t="shared" si="23"/>
        <v>-</v>
      </c>
      <c r="O63" s="62"/>
      <c r="P63"/>
      <c r="Q63" s="62" t="str">
        <f t="shared" si="19"/>
        <v>-</v>
      </c>
    </row>
    <row r="64" spans="1:17" s="5" customFormat="1" ht="15" customHeight="1" x14ac:dyDescent="0.35">
      <c r="A64" s="64"/>
      <c r="B64" s="160"/>
      <c r="C64" s="131"/>
      <c r="D64" s="132">
        <v>1</v>
      </c>
      <c r="E64" s="133"/>
      <c r="F64" s="134"/>
      <c r="G64" s="135"/>
      <c r="H64" s="136"/>
      <c r="I64" s="137"/>
      <c r="J64" s="138">
        <f t="shared" si="20"/>
        <v>0</v>
      </c>
      <c r="K64" s="57" t="str">
        <f t="shared" si="18"/>
        <v/>
      </c>
      <c r="L64" s="62" t="str">
        <f t="shared" si="21"/>
        <v>-</v>
      </c>
      <c r="M64" s="62" t="str">
        <f t="shared" si="22"/>
        <v>-</v>
      </c>
      <c r="N64" s="62" t="str">
        <f t="shared" si="23"/>
        <v>-</v>
      </c>
      <c r="O64" s="62"/>
      <c r="P64"/>
      <c r="Q64" s="62" t="str">
        <f t="shared" si="19"/>
        <v>-</v>
      </c>
    </row>
    <row r="65" spans="1:17" s="7" customFormat="1" ht="15" customHeight="1" x14ac:dyDescent="0.35">
      <c r="A65" s="64" t="s">
        <v>263</v>
      </c>
      <c r="B65" s="24" t="s">
        <v>167</v>
      </c>
      <c r="C65" s="131"/>
      <c r="D65" s="132">
        <v>1</v>
      </c>
      <c r="E65" s="133"/>
      <c r="F65" s="134"/>
      <c r="G65" s="135"/>
      <c r="H65" s="136"/>
      <c r="I65" s="137"/>
      <c r="J65" s="138">
        <f t="shared" si="20"/>
        <v>0</v>
      </c>
      <c r="K65" s="57" t="str">
        <f t="shared" si="18"/>
        <v/>
      </c>
      <c r="L65" s="62" t="str">
        <f t="shared" si="21"/>
        <v>-</v>
      </c>
      <c r="M65" s="62" t="str">
        <f t="shared" si="22"/>
        <v>-</v>
      </c>
      <c r="N65" s="62" t="str">
        <f t="shared" si="23"/>
        <v>-</v>
      </c>
      <c r="O65" s="62"/>
      <c r="P65"/>
      <c r="Q65" s="62" t="str">
        <f t="shared" si="19"/>
        <v>-</v>
      </c>
    </row>
    <row r="66" spans="1:17" s="7" customFormat="1" ht="15" customHeight="1" x14ac:dyDescent="0.3">
      <c r="A66" s="64"/>
      <c r="B66" s="24"/>
      <c r="C66" s="131"/>
      <c r="D66" s="132">
        <v>1</v>
      </c>
      <c r="E66" s="133"/>
      <c r="F66" s="134"/>
      <c r="G66" s="135"/>
      <c r="H66" s="136"/>
      <c r="I66" s="137"/>
      <c r="J66" s="138">
        <f t="shared" si="20"/>
        <v>0</v>
      </c>
      <c r="K66" s="57" t="str">
        <f t="shared" si="18"/>
        <v/>
      </c>
      <c r="L66" s="62" t="str">
        <f t="shared" si="21"/>
        <v>-</v>
      </c>
      <c r="M66" s="62" t="str">
        <f t="shared" si="22"/>
        <v>-</v>
      </c>
      <c r="N66" s="62" t="str">
        <f t="shared" si="23"/>
        <v>-</v>
      </c>
      <c r="O66" s="62"/>
      <c r="P66" s="5"/>
      <c r="Q66" s="62" t="str">
        <f t="shared" si="19"/>
        <v>-</v>
      </c>
    </row>
    <row r="67" spans="1:17" s="7" customFormat="1" ht="15" customHeight="1" x14ac:dyDescent="0.3">
      <c r="A67" s="64"/>
      <c r="B67" s="24"/>
      <c r="C67" s="131"/>
      <c r="D67" s="132">
        <v>1</v>
      </c>
      <c r="E67" s="133"/>
      <c r="F67" s="134"/>
      <c r="G67" s="135"/>
      <c r="H67" s="136"/>
      <c r="I67" s="137"/>
      <c r="J67" s="138">
        <f t="shared" si="20"/>
        <v>0</v>
      </c>
      <c r="K67" s="57" t="str">
        <f t="shared" si="18"/>
        <v/>
      </c>
      <c r="L67" s="62" t="str">
        <f t="shared" si="21"/>
        <v>-</v>
      </c>
      <c r="M67" s="62" t="str">
        <f t="shared" si="22"/>
        <v>-</v>
      </c>
      <c r="N67" s="62" t="str">
        <f t="shared" si="23"/>
        <v>-</v>
      </c>
      <c r="O67" s="62"/>
      <c r="P67" s="5"/>
      <c r="Q67" s="62" t="str">
        <f t="shared" si="19"/>
        <v>-</v>
      </c>
    </row>
    <row r="68" spans="1:17" s="7" customFormat="1" ht="15" customHeight="1" x14ac:dyDescent="0.3">
      <c r="A68" s="64" t="s">
        <v>264</v>
      </c>
      <c r="B68" s="24" t="s">
        <v>169</v>
      </c>
      <c r="C68" s="131"/>
      <c r="D68" s="132">
        <v>1</v>
      </c>
      <c r="E68" s="133"/>
      <c r="F68" s="134"/>
      <c r="G68" s="135"/>
      <c r="H68" s="136"/>
      <c r="I68" s="137"/>
      <c r="J68" s="138">
        <f t="shared" si="20"/>
        <v>0</v>
      </c>
      <c r="K68" s="57" t="str">
        <f t="shared" si="18"/>
        <v/>
      </c>
      <c r="L68" s="62" t="str">
        <f t="shared" si="21"/>
        <v>-</v>
      </c>
      <c r="M68" s="62" t="str">
        <f t="shared" si="22"/>
        <v>-</v>
      </c>
      <c r="N68" s="62" t="str">
        <f t="shared" si="23"/>
        <v>-</v>
      </c>
      <c r="O68" s="62"/>
      <c r="P68" s="5"/>
      <c r="Q68" s="62" t="str">
        <f t="shared" si="19"/>
        <v>-</v>
      </c>
    </row>
    <row r="69" spans="1:17" s="7" customFormat="1" ht="15" customHeight="1" x14ac:dyDescent="0.35">
      <c r="A69" s="64"/>
      <c r="B69" s="24"/>
      <c r="C69" s="131"/>
      <c r="D69" s="132">
        <v>1</v>
      </c>
      <c r="E69" s="133"/>
      <c r="F69" s="134"/>
      <c r="G69" s="135"/>
      <c r="H69" s="136"/>
      <c r="I69" s="137"/>
      <c r="J69" s="138">
        <f t="shared" si="20"/>
        <v>0</v>
      </c>
      <c r="K69" s="57" t="str">
        <f t="shared" si="18"/>
        <v/>
      </c>
      <c r="L69" s="62" t="str">
        <f t="shared" si="21"/>
        <v>-</v>
      </c>
      <c r="M69" s="62" t="str">
        <f t="shared" si="22"/>
        <v>-</v>
      </c>
      <c r="N69" s="62" t="str">
        <f t="shared" si="23"/>
        <v>-</v>
      </c>
      <c r="O69" s="62"/>
      <c r="P69"/>
      <c r="Q69" s="62" t="str">
        <f t="shared" si="19"/>
        <v>-</v>
      </c>
    </row>
    <row r="70" spans="1:17" s="7" customFormat="1" ht="15" customHeight="1" x14ac:dyDescent="0.35">
      <c r="A70" s="64"/>
      <c r="B70" s="24"/>
      <c r="C70" s="131"/>
      <c r="D70" s="132">
        <v>1</v>
      </c>
      <c r="E70" s="133"/>
      <c r="F70" s="134"/>
      <c r="G70" s="135"/>
      <c r="H70" s="136"/>
      <c r="I70" s="137"/>
      <c r="J70" s="138">
        <f t="shared" si="20"/>
        <v>0</v>
      </c>
      <c r="K70" s="57" t="str">
        <f t="shared" si="18"/>
        <v/>
      </c>
      <c r="L70" s="62" t="str">
        <f t="shared" si="21"/>
        <v>-</v>
      </c>
      <c r="M70" s="62" t="str">
        <f t="shared" si="22"/>
        <v>-</v>
      </c>
      <c r="N70" s="62" t="str">
        <f t="shared" si="23"/>
        <v>-</v>
      </c>
      <c r="O70" s="62"/>
      <c r="P70"/>
      <c r="Q70" s="62" t="str">
        <f t="shared" si="19"/>
        <v>-</v>
      </c>
    </row>
    <row r="71" spans="1:17" s="4" customFormat="1" ht="15" customHeight="1" x14ac:dyDescent="0.35">
      <c r="A71" s="65" t="s">
        <v>265</v>
      </c>
      <c r="B71" s="121" t="s">
        <v>98</v>
      </c>
      <c r="C71" s="131"/>
      <c r="D71" s="132">
        <v>1</v>
      </c>
      <c r="E71" s="133"/>
      <c r="F71" s="134"/>
      <c r="G71" s="135"/>
      <c r="H71" s="136"/>
      <c r="I71" s="137"/>
      <c r="J71" s="138">
        <v>0</v>
      </c>
      <c r="K71" s="57" t="str">
        <f t="shared" si="18"/>
        <v/>
      </c>
      <c r="L71" s="62" t="str">
        <f t="shared" si="21"/>
        <v>-</v>
      </c>
      <c r="M71" s="62" t="str">
        <f t="shared" si="22"/>
        <v>-</v>
      </c>
      <c r="N71" s="62" t="str">
        <f t="shared" si="23"/>
        <v>-</v>
      </c>
      <c r="O71" s="62"/>
      <c r="P71"/>
      <c r="Q71" s="62" t="str">
        <f t="shared" si="19"/>
        <v>-</v>
      </c>
    </row>
    <row r="72" spans="1:17" s="2" customFormat="1" ht="15" customHeight="1" x14ac:dyDescent="0.35">
      <c r="A72" s="41" t="s">
        <v>53</v>
      </c>
      <c r="B72" s="161" t="s">
        <v>266</v>
      </c>
      <c r="C72" s="42"/>
      <c r="D72" s="214"/>
      <c r="E72" s="215"/>
      <c r="F72" s="215"/>
      <c r="G72" s="215"/>
      <c r="H72" s="216"/>
      <c r="I72" s="159"/>
      <c r="J72" s="37">
        <f>SUM(J56:J71)</f>
        <v>0</v>
      </c>
      <c r="K72" s="57"/>
      <c r="L72" s="123">
        <f>SUM(L56:L71)</f>
        <v>0</v>
      </c>
      <c r="M72" s="123">
        <f>SUM(M56:M71)</f>
        <v>0</v>
      </c>
      <c r="N72" s="123">
        <f>SUM(N56:N71)</f>
        <v>0</v>
      </c>
      <c r="O72" s="63"/>
      <c r="P72" s="1"/>
      <c r="Q72" s="123">
        <f>SUM(Q56:Q71)</f>
        <v>0</v>
      </c>
    </row>
    <row r="73" spans="1:17" ht="15" customHeight="1" x14ac:dyDescent="0.35">
      <c r="A73" s="19"/>
      <c r="B73" s="4"/>
      <c r="C73" s="4"/>
      <c r="D73" s="20"/>
      <c r="E73" s="4"/>
      <c r="F73" s="4"/>
      <c r="G73" s="4"/>
      <c r="H73" s="4"/>
      <c r="I73" s="4"/>
      <c r="J73" s="4"/>
      <c r="Q73" s="87"/>
    </row>
    <row r="74" spans="1:17" ht="15" customHeight="1" x14ac:dyDescent="0.35">
      <c r="A74" s="19"/>
      <c r="B74" s="4"/>
      <c r="C74" s="4"/>
      <c r="D74" s="20"/>
      <c r="E74" s="4"/>
      <c r="F74" s="4"/>
      <c r="G74" s="4"/>
      <c r="H74" s="4"/>
      <c r="I74" s="4"/>
      <c r="J74" s="4"/>
    </row>
    <row r="75" spans="1:17" ht="15" customHeight="1" x14ac:dyDescent="0.35">
      <c r="A75" s="19"/>
      <c r="B75" s="4"/>
      <c r="C75" s="4"/>
      <c r="D75" s="20"/>
      <c r="E75" s="4"/>
      <c r="F75" s="4"/>
      <c r="G75" s="4"/>
      <c r="H75" s="4"/>
      <c r="I75" s="4"/>
      <c r="J75" s="4"/>
    </row>
    <row r="76" spans="1:17" ht="15" customHeight="1" x14ac:dyDescent="0.35">
      <c r="A76" s="19"/>
      <c r="B76" s="4"/>
      <c r="C76" s="4"/>
      <c r="D76" s="20"/>
      <c r="E76" s="4"/>
      <c r="F76" s="4"/>
      <c r="G76" s="4"/>
      <c r="H76" s="4"/>
      <c r="I76" s="4"/>
      <c r="J76" s="4"/>
      <c r="P76" s="5"/>
      <c r="Q76" s="87"/>
    </row>
    <row r="77" spans="1:17" ht="15" customHeight="1" x14ac:dyDescent="0.35">
      <c r="A77" s="19"/>
      <c r="B77" s="4"/>
      <c r="C77" s="4"/>
      <c r="D77" s="20"/>
      <c r="E77" s="4"/>
      <c r="F77" s="4"/>
      <c r="G77" s="4"/>
      <c r="H77" s="4"/>
      <c r="I77" s="4"/>
      <c r="J77" s="4"/>
      <c r="P77" s="5"/>
    </row>
    <row r="78" spans="1:17" ht="15" customHeight="1" x14ac:dyDescent="0.35">
      <c r="A78" s="19"/>
      <c r="B78" s="4"/>
      <c r="C78" s="4"/>
      <c r="D78" s="20"/>
      <c r="E78" s="4"/>
      <c r="F78" s="4"/>
      <c r="G78" s="4"/>
      <c r="H78" s="4"/>
      <c r="I78" s="4"/>
      <c r="J78" s="4"/>
      <c r="P78" s="5"/>
    </row>
    <row r="79" spans="1:17" ht="15" customHeight="1" x14ac:dyDescent="0.35">
      <c r="A79" s="19"/>
      <c r="B79" s="4"/>
      <c r="C79" s="4"/>
      <c r="D79" s="20"/>
      <c r="E79" s="4"/>
      <c r="F79" s="4"/>
      <c r="G79" s="4"/>
      <c r="H79" s="4"/>
      <c r="I79" s="4"/>
      <c r="J79" s="4"/>
      <c r="P79" s="5"/>
    </row>
    <row r="80" spans="1:17" ht="15" customHeight="1" x14ac:dyDescent="0.35">
      <c r="A80" s="19"/>
      <c r="B80" s="4"/>
      <c r="C80" s="4"/>
      <c r="D80" s="20"/>
      <c r="E80" s="4"/>
      <c r="F80" s="4"/>
      <c r="G80" s="4"/>
      <c r="H80" s="4"/>
      <c r="I80" s="4"/>
      <c r="J80" s="4"/>
    </row>
    <row r="81" spans="1:17" ht="15" customHeight="1" x14ac:dyDescent="0.35">
      <c r="A81" s="19"/>
      <c r="B81" s="4"/>
      <c r="C81" s="4"/>
      <c r="D81" s="20"/>
      <c r="E81" s="4"/>
      <c r="F81" s="4"/>
      <c r="G81" s="4"/>
      <c r="H81" s="4"/>
      <c r="I81" s="4"/>
      <c r="J81" s="4"/>
      <c r="Q81" s="87"/>
    </row>
    <row r="82" spans="1:17" ht="15" hidden="1" customHeight="1" x14ac:dyDescent="0.35">
      <c r="F82" s="4" t="s">
        <v>186</v>
      </c>
      <c r="G82" s="4"/>
      <c r="I82" s="61"/>
    </row>
    <row r="83" spans="1:17" ht="15" hidden="1" customHeight="1" x14ac:dyDescent="0.35">
      <c r="F83" s="4" t="s">
        <v>187</v>
      </c>
      <c r="G83" s="4"/>
      <c r="H83" t="s">
        <v>188</v>
      </c>
      <c r="I83" s="20" t="s">
        <v>86</v>
      </c>
    </row>
    <row r="84" spans="1:17" ht="15" hidden="1" customHeight="1" x14ac:dyDescent="0.35">
      <c r="F84" s="4" t="s">
        <v>189</v>
      </c>
      <c r="G84" s="4"/>
      <c r="H84" t="s">
        <v>190</v>
      </c>
      <c r="I84" s="20" t="s">
        <v>87</v>
      </c>
    </row>
    <row r="85" spans="1:17" ht="15" hidden="1" customHeight="1" x14ac:dyDescent="0.35">
      <c r="F85" s="4" t="s">
        <v>191</v>
      </c>
      <c r="I85" s="20" t="s">
        <v>192</v>
      </c>
    </row>
    <row r="86" spans="1:17" ht="15" customHeight="1" x14ac:dyDescent="0.35">
      <c r="F86" s="4"/>
      <c r="I86" s="20"/>
      <c r="P86" s="4"/>
    </row>
    <row r="87" spans="1:17" ht="15" customHeight="1" x14ac:dyDescent="0.35">
      <c r="I87" s="20"/>
      <c r="P87" s="5"/>
    </row>
    <row r="88" spans="1:17" ht="15" customHeight="1" x14ac:dyDescent="0.35">
      <c r="I88" s="20"/>
    </row>
    <row r="89" spans="1:17" ht="15" customHeight="1" x14ac:dyDescent="0.35">
      <c r="P89" s="2"/>
    </row>
    <row r="91" spans="1:17" ht="15" customHeight="1" x14ac:dyDescent="0.35">
      <c r="P91" s="46"/>
    </row>
    <row r="92" spans="1:17" ht="15" customHeight="1" x14ac:dyDescent="0.35">
      <c r="P92" s="5"/>
    </row>
    <row r="93" spans="1:17" ht="15" customHeight="1" x14ac:dyDescent="0.35">
      <c r="P93" s="5"/>
    </row>
    <row r="94" spans="1:17" ht="15" customHeight="1" x14ac:dyDescent="0.35">
      <c r="P94" s="5"/>
    </row>
    <row r="95" spans="1:17" ht="15" customHeight="1" x14ac:dyDescent="0.35">
      <c r="P95" s="5"/>
    </row>
    <row r="96" spans="1:17" ht="15" customHeight="1" x14ac:dyDescent="0.35">
      <c r="P96" s="5"/>
    </row>
    <row r="97" spans="16:16" ht="15" customHeight="1" x14ac:dyDescent="0.35">
      <c r="P97" s="5"/>
    </row>
    <row r="98" spans="16:16" ht="15" customHeight="1" x14ac:dyDescent="0.35">
      <c r="P98" s="7"/>
    </row>
    <row r="99" spans="16:16" ht="15" customHeight="1" x14ac:dyDescent="0.35">
      <c r="P99" s="5"/>
    </row>
    <row r="100" spans="16:16" ht="15" customHeight="1" x14ac:dyDescent="0.35">
      <c r="P100" s="7"/>
    </row>
    <row r="101" spans="16:16" ht="15" customHeight="1" x14ac:dyDescent="0.35">
      <c r="P101" s="7"/>
    </row>
    <row r="102" spans="16:16" ht="15" customHeight="1" x14ac:dyDescent="0.35">
      <c r="P102" s="7"/>
    </row>
    <row r="103" spans="16:16" ht="15" customHeight="1" x14ac:dyDescent="0.35">
      <c r="P103" s="7"/>
    </row>
    <row r="104" spans="16:16" ht="15" customHeight="1" x14ac:dyDescent="0.35">
      <c r="P104" s="5"/>
    </row>
    <row r="105" spans="16:16" ht="15" customHeight="1" x14ac:dyDescent="0.35">
      <c r="P105" s="7"/>
    </row>
    <row r="106" spans="16:16" ht="15" customHeight="1" x14ac:dyDescent="0.35">
      <c r="P106" s="7"/>
    </row>
    <row r="107" spans="16:16" ht="15" customHeight="1" x14ac:dyDescent="0.35">
      <c r="P107" s="7"/>
    </row>
    <row r="116" spans="16:16" ht="15" customHeight="1" x14ac:dyDescent="0.35">
      <c r="P116" s="5"/>
    </row>
    <row r="121" spans="16:16" ht="15" customHeight="1" x14ac:dyDescent="0.35">
      <c r="P121" s="5"/>
    </row>
    <row r="123" spans="16:16" ht="15" customHeight="1" x14ac:dyDescent="0.35">
      <c r="P123" s="2"/>
    </row>
  </sheetData>
  <sheetProtection algorithmName="SHA-512" hashValue="KSkmeUX8FUUZY9YbkyqldCUW15NyOUYY0rXbGcWOYRRj5eqkxLVTo79pnQlWwIpwFxzRuQLuCAnzVjcx/ZZWUw==" saltValue="/v2dXFPZvGMpQYUV7ZVAMQ==" spinCount="100000" sheet="1" objects="1" scenarios="1"/>
  <mergeCells count="33">
    <mergeCell ref="C4:J4"/>
    <mergeCell ref="D72:H72"/>
    <mergeCell ref="C40:C41"/>
    <mergeCell ref="E40:F40"/>
    <mergeCell ref="J40:J41"/>
    <mergeCell ref="J54:J55"/>
    <mergeCell ref="C54:C55"/>
    <mergeCell ref="E54:F54"/>
    <mergeCell ref="E55:F55"/>
    <mergeCell ref="C26:C27"/>
    <mergeCell ref="D23:H23"/>
    <mergeCell ref="E9:F9"/>
    <mergeCell ref="C8:C9"/>
    <mergeCell ref="A54:A55"/>
    <mergeCell ref="B54:B55"/>
    <mergeCell ref="A26:A27"/>
    <mergeCell ref="A8:A9"/>
    <mergeCell ref="A40:A41"/>
    <mergeCell ref="B40:B41"/>
    <mergeCell ref="B26:B27"/>
    <mergeCell ref="B8:B9"/>
    <mergeCell ref="L8:O8"/>
    <mergeCell ref="J8:J9"/>
    <mergeCell ref="E26:F26"/>
    <mergeCell ref="E8:F8"/>
    <mergeCell ref="L54:O54"/>
    <mergeCell ref="J26:J27"/>
    <mergeCell ref="E27:F27"/>
    <mergeCell ref="L26:O26"/>
    <mergeCell ref="L40:O40"/>
    <mergeCell ref="E41:F41"/>
    <mergeCell ref="D37:H37"/>
    <mergeCell ref="D51:H51"/>
  </mergeCells>
  <phoneticPr fontId="0" type="noConversion"/>
  <dataValidations disablePrompts="1" xWindow="944" yWindow="291" count="3">
    <dataValidation type="list" allowBlank="1" showInputMessage="1" showErrorMessage="1" promptTitle="Interne?" prompt="Ces coûts seront-ils déboursés à l’interne?" sqref="H56:H71 H28:H36 H42:H50 H10:H22" xr:uid="{00000000-0002-0000-0300-000000000000}">
      <formula1>$H$83:$H$84</formula1>
    </dataValidation>
    <dataValidation type="list" allowBlank="1" showInputMessage="1" showErrorMessage="1" errorTitle="Internal, Related, External" error="Please choose from the dropdown list" promptTitle="Allocation des coûts" prompt="Allouez cette dépense au type de contenu." sqref="I56:I71 I28:I36 I42:I50 I10:I22" xr:uid="{00000000-0002-0000-0300-000001000000}">
      <formula1>$I$83:$I$85</formula1>
    </dataValidation>
    <dataValidation type="list" allowBlank="1" showInputMessage="1" showErrorMessage="1" errorTitle="Hours, Days, Weeks" error="Please choose from the dropdown list" promptTitle="Unités" prompt="Indiquez si le taux est horaire, par jour, semaine ou mois." sqref="F56:F71 F28:F36 F42:F50 F10:F22" xr:uid="{00000000-0002-0000-0300-000002000000}">
      <formula1>$F$82:$F$85</formula1>
    </dataValidation>
  </dataValidations>
  <pageMargins left="0.39370078740157483" right="0.59055118110236227" top="0.74803149606299213" bottom="0.59055118110236227" header="0.31496062992125984" footer="0.31496062992125984"/>
  <pageSetup scale="59" firstPageNumber="5" fitToHeight="0" orientation="landscape" useFirstPageNumber="1" r:id="rId1"/>
  <headerFooter scaleWithDoc="0" alignWithMargins="0"/>
  <drawing r:id="rId2"/>
  <legacy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R147"/>
  <sheetViews>
    <sheetView zoomScale="70" zoomScaleNormal="70" zoomScalePageLayoutView="70" workbookViewId="0">
      <selection activeCell="B9" sqref="B9:B10"/>
    </sheetView>
  </sheetViews>
  <sheetFormatPr defaultColWidth="8.84375" defaultRowHeight="15" customHeight="1" x14ac:dyDescent="0.35"/>
  <cols>
    <col min="1" max="1" width="6.69140625" style="8" customWidth="1"/>
    <col min="2" max="2" width="42.84375" customWidth="1"/>
    <col min="3" max="3" width="23.53515625" customWidth="1"/>
    <col min="4" max="4" width="3.3046875" style="1" customWidth="1"/>
    <col min="5" max="6" width="5" customWidth="1"/>
    <col min="7" max="7" width="11.3046875" bestFit="1" customWidth="1"/>
    <col min="8" max="8" width="11.3046875" customWidth="1"/>
    <col min="9" max="9" width="12.69140625" hidden="1" customWidth="1"/>
    <col min="10" max="10" width="10.3046875" customWidth="1"/>
    <col min="11" max="11" width="9.69140625" style="57" customWidth="1"/>
    <col min="12" max="12" width="11.53515625" hidden="1" customWidth="1"/>
    <col min="13" max="13" width="11.4609375" hidden="1" customWidth="1"/>
    <col min="14" max="14" width="10.3046875" hidden="1" customWidth="1"/>
    <col min="15" max="15" width="12.84375" customWidth="1"/>
    <col min="16" max="16" width="3.07421875" customWidth="1"/>
    <col min="17" max="17" width="11.53515625" style="86" customWidth="1"/>
    <col min="18" max="256" width="11.53515625" customWidth="1"/>
  </cols>
  <sheetData>
    <row r="1" spans="1:44" ht="15" customHeight="1" x14ac:dyDescent="0.35">
      <c r="A1" s="141"/>
      <c r="B1" s="141"/>
      <c r="C1" s="141"/>
      <c r="D1" s="141"/>
      <c r="E1" s="141"/>
      <c r="F1" s="141"/>
      <c r="G1" s="141"/>
      <c r="H1" s="141"/>
      <c r="I1" s="141"/>
      <c r="J1" s="141"/>
      <c r="K1" s="141"/>
      <c r="L1" s="141"/>
      <c r="M1" s="141"/>
      <c r="N1" s="141"/>
      <c r="O1" s="141"/>
      <c r="P1" s="141"/>
      <c r="Q1" s="141"/>
    </row>
    <row r="2" spans="1:44" ht="15" customHeight="1" x14ac:dyDescent="0.35">
      <c r="A2" s="147"/>
      <c r="B2" s="142"/>
      <c r="C2" s="142"/>
      <c r="D2" s="149"/>
      <c r="E2" s="142"/>
      <c r="F2" s="142"/>
      <c r="G2" s="142"/>
      <c r="H2" s="142"/>
      <c r="I2" s="142"/>
      <c r="J2" s="142"/>
      <c r="K2" s="150"/>
      <c r="L2" s="142"/>
      <c r="M2" s="142"/>
      <c r="N2" s="142"/>
      <c r="O2" s="142"/>
      <c r="P2" s="142"/>
      <c r="Q2" s="148"/>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row>
    <row r="3" spans="1:44" ht="11.15" customHeight="1" x14ac:dyDescent="0.35">
      <c r="A3" s="147"/>
      <c r="B3" s="142"/>
      <c r="C3" s="142"/>
      <c r="D3" s="149"/>
      <c r="E3" s="142"/>
      <c r="F3" s="142"/>
      <c r="G3" s="142"/>
      <c r="H3" s="142"/>
      <c r="I3" s="142"/>
      <c r="J3" s="142"/>
      <c r="K3" s="150"/>
      <c r="L3" s="142"/>
      <c r="M3" s="142"/>
      <c r="N3" s="142"/>
      <c r="O3" s="142"/>
      <c r="P3" s="142"/>
      <c r="Q3" s="148"/>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row>
    <row r="4" spans="1:44" ht="23.15" customHeight="1" x14ac:dyDescent="0.4">
      <c r="A4" s="147"/>
      <c r="B4" s="142"/>
      <c r="C4" s="217" t="s">
        <v>267</v>
      </c>
      <c r="D4" s="217"/>
      <c r="E4" s="217"/>
      <c r="F4" s="217"/>
      <c r="G4" s="218"/>
      <c r="H4" s="218"/>
      <c r="I4" s="218"/>
      <c r="J4" s="218"/>
      <c r="K4" s="150"/>
      <c r="L4" s="142"/>
      <c r="M4" s="142"/>
      <c r="N4" s="142"/>
      <c r="O4" s="142"/>
      <c r="P4" s="142"/>
      <c r="Q4" s="148"/>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row>
    <row r="5" spans="1:44" ht="23.15" customHeight="1" x14ac:dyDescent="0.4">
      <c r="A5" s="147"/>
      <c r="B5" s="142"/>
      <c r="C5" s="156"/>
      <c r="D5" s="156"/>
      <c r="E5" s="156"/>
      <c r="F5" s="156"/>
      <c r="G5" s="157"/>
      <c r="H5" s="157"/>
      <c r="I5" s="157"/>
      <c r="J5" s="157"/>
      <c r="K5" s="150"/>
      <c r="L5" s="142"/>
      <c r="M5" s="142"/>
      <c r="N5" s="142"/>
      <c r="O5" s="142"/>
      <c r="P5" s="142"/>
      <c r="Q5" s="148"/>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row>
    <row r="6" spans="1:44" ht="15" customHeight="1" x14ac:dyDescent="0.35">
      <c r="A6" s="147"/>
      <c r="B6" s="142"/>
      <c r="C6" s="142"/>
      <c r="D6" s="149"/>
      <c r="E6" s="142"/>
      <c r="F6" s="142"/>
      <c r="G6" s="142"/>
      <c r="H6" s="142"/>
      <c r="I6" s="142"/>
      <c r="J6" s="142"/>
      <c r="K6" s="150"/>
      <c r="L6" s="142"/>
      <c r="M6" s="142"/>
      <c r="N6" s="142"/>
      <c r="O6" s="142"/>
      <c r="P6" s="142"/>
      <c r="Q6" s="148"/>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row>
    <row r="7" spans="1:44" s="4" customFormat="1" ht="20.25" customHeight="1" x14ac:dyDescent="0.35">
      <c r="A7" s="250" t="s">
        <v>71</v>
      </c>
      <c r="B7" s="251"/>
      <c r="C7" s="251"/>
      <c r="D7" s="251"/>
      <c r="E7" s="251"/>
      <c r="F7" s="251"/>
      <c r="G7" s="251"/>
      <c r="H7" s="251"/>
      <c r="I7" s="251"/>
      <c r="J7" s="251"/>
      <c r="K7" s="251"/>
      <c r="L7" s="143"/>
      <c r="M7" s="143"/>
      <c r="N7" s="143"/>
      <c r="O7" s="143"/>
      <c r="P7" s="143"/>
      <c r="Q7" s="148"/>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row>
    <row r="8" spans="1:44" s="5" customFormat="1" ht="15" customHeight="1" x14ac:dyDescent="0.35">
      <c r="A8" s="43" t="s">
        <v>56</v>
      </c>
      <c r="B8" s="162" t="s">
        <v>268</v>
      </c>
      <c r="C8" s="259" t="s">
        <v>269</v>
      </c>
      <c r="D8" s="259"/>
      <c r="E8" s="259"/>
      <c r="F8" s="259"/>
      <c r="G8" s="259"/>
      <c r="H8" s="259"/>
      <c r="I8" s="259"/>
      <c r="J8" s="259"/>
      <c r="K8" s="259"/>
      <c r="L8" s="259"/>
      <c r="M8" s="259"/>
      <c r="N8" s="259"/>
      <c r="O8" s="260"/>
      <c r="P8" s="2"/>
      <c r="Q8" s="153"/>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row>
    <row r="9" spans="1:44" s="4" customFormat="1" ht="15" customHeight="1" x14ac:dyDescent="0.35">
      <c r="A9" s="196" t="s">
        <v>24</v>
      </c>
      <c r="B9" s="196" t="s">
        <v>25</v>
      </c>
      <c r="C9" s="254" t="s">
        <v>270</v>
      </c>
      <c r="D9" s="233"/>
      <c r="E9" s="233"/>
      <c r="F9" s="233"/>
      <c r="G9" s="255"/>
      <c r="H9" s="82" t="s">
        <v>78</v>
      </c>
      <c r="I9" s="166"/>
      <c r="J9" s="228" t="s">
        <v>27</v>
      </c>
      <c r="K9" s="57"/>
      <c r="L9" s="203" t="s">
        <v>80</v>
      </c>
      <c r="M9" s="211"/>
      <c r="N9" s="211"/>
      <c r="O9" s="204"/>
      <c r="P9"/>
      <c r="Q9" s="88" t="s">
        <v>195</v>
      </c>
    </row>
    <row r="10" spans="1:44" s="46" customFormat="1" ht="15" customHeight="1" x14ac:dyDescent="0.35">
      <c r="A10" s="197"/>
      <c r="B10" s="197"/>
      <c r="C10" s="225" t="s">
        <v>271</v>
      </c>
      <c r="D10" s="226"/>
      <c r="E10" s="226"/>
      <c r="F10" s="226"/>
      <c r="G10" s="227"/>
      <c r="H10" s="165"/>
      <c r="I10" s="52"/>
      <c r="J10" s="229"/>
      <c r="K10" s="57"/>
      <c r="L10" s="110" t="s">
        <v>86</v>
      </c>
      <c r="M10" s="36" t="s">
        <v>87</v>
      </c>
      <c r="N10" s="36" t="s">
        <v>31</v>
      </c>
      <c r="O10" s="36" t="s">
        <v>32</v>
      </c>
      <c r="P10"/>
      <c r="Q10" s="89"/>
    </row>
    <row r="11" spans="1:44" s="4" customFormat="1" ht="15" customHeight="1" x14ac:dyDescent="0.35">
      <c r="A11" s="64" t="s">
        <v>272</v>
      </c>
      <c r="B11" s="33" t="s">
        <v>273</v>
      </c>
      <c r="C11" s="222"/>
      <c r="D11" s="223"/>
      <c r="E11" s="223"/>
      <c r="F11" s="223"/>
      <c r="G11" s="224"/>
      <c r="H11" s="136"/>
      <c r="I11" s="137"/>
      <c r="J11" s="139"/>
      <c r="K11" s="57"/>
      <c r="L11" s="62" t="str">
        <f>IF(I11="Média numérique",J11,"-")</f>
        <v>-</v>
      </c>
      <c r="M11" s="62" t="str">
        <f>IF(I11="Jeu",J11,"-")</f>
        <v>-</v>
      </c>
      <c r="N11" s="62" t="str">
        <f>IF(I11="Vidéo linéaire",J11,"-")</f>
        <v>-</v>
      </c>
      <c r="O11" s="62">
        <f>J11</f>
        <v>0</v>
      </c>
      <c r="P11"/>
      <c r="Q11" s="62" t="str">
        <f>IF(H11="Oui",J11,"-")</f>
        <v>-</v>
      </c>
    </row>
    <row r="12" spans="1:44" s="4" customFormat="1" ht="15" customHeight="1" x14ac:dyDescent="0.35">
      <c r="A12" s="64" t="s">
        <v>274</v>
      </c>
      <c r="B12" s="33" t="s">
        <v>275</v>
      </c>
      <c r="C12" s="222"/>
      <c r="D12" s="223"/>
      <c r="E12" s="223"/>
      <c r="F12" s="223"/>
      <c r="G12" s="224"/>
      <c r="H12" s="136"/>
      <c r="I12" s="137"/>
      <c r="J12" s="139"/>
      <c r="K12" s="57"/>
      <c r="L12" s="62" t="str">
        <f>IF(I12="Média numérique",J12,"-")</f>
        <v>-</v>
      </c>
      <c r="M12" s="62" t="str">
        <f>IF(I12="Jeu",J12,"-")</f>
        <v>-</v>
      </c>
      <c r="N12" s="62" t="str">
        <f>IF(I12="Vidéo linéaire",J12,"-")</f>
        <v>-</v>
      </c>
      <c r="O12" s="62">
        <f>J12</f>
        <v>0</v>
      </c>
      <c r="P12"/>
      <c r="Q12" s="62" t="str">
        <f>IF(H12="Oui",J12,"-")</f>
        <v>-</v>
      </c>
    </row>
    <row r="13" spans="1:44" s="4" customFormat="1" ht="15" customHeight="1" x14ac:dyDescent="0.35">
      <c r="A13" s="64" t="s">
        <v>276</v>
      </c>
      <c r="B13" s="33" t="s">
        <v>277</v>
      </c>
      <c r="C13" s="222"/>
      <c r="D13" s="223"/>
      <c r="E13" s="223"/>
      <c r="F13" s="223"/>
      <c r="G13" s="224"/>
      <c r="H13" s="136"/>
      <c r="I13" s="137"/>
      <c r="J13" s="139"/>
      <c r="K13" s="57"/>
      <c r="L13" s="62" t="str">
        <f>IF(I13="Média numérique",J13,"-")</f>
        <v>-</v>
      </c>
      <c r="M13" s="62" t="str">
        <f>IF(I13="Jeu",J13,"-")</f>
        <v>-</v>
      </c>
      <c r="N13" s="62" t="str">
        <f>IF(I13="Vidéo linéaire",J13,"-")</f>
        <v>-</v>
      </c>
      <c r="O13" s="62">
        <f>J13</f>
        <v>0</v>
      </c>
      <c r="P13"/>
      <c r="Q13" s="62" t="str">
        <f>IF(H13="Oui",J13,"-")</f>
        <v>-</v>
      </c>
    </row>
    <row r="14" spans="1:44" s="4" customFormat="1" ht="15" customHeight="1" x14ac:dyDescent="0.35">
      <c r="A14" s="65" t="s">
        <v>278</v>
      </c>
      <c r="B14" s="33" t="s">
        <v>279</v>
      </c>
      <c r="C14" s="222"/>
      <c r="D14" s="223"/>
      <c r="E14" s="223"/>
      <c r="F14" s="223"/>
      <c r="G14" s="224"/>
      <c r="H14" s="136"/>
      <c r="I14" s="137"/>
      <c r="J14" s="139"/>
      <c r="K14" s="57"/>
      <c r="L14" s="62" t="str">
        <f>IF(I14="Média numérique",J14,"-")</f>
        <v>-</v>
      </c>
      <c r="M14" s="62" t="str">
        <f>IF(I14="Jeu",J14,"-")</f>
        <v>-</v>
      </c>
      <c r="N14" s="62" t="str">
        <f>IF(I14="Vidéo linéaire",J14,"-")</f>
        <v>-</v>
      </c>
      <c r="O14" s="62">
        <f>J14</f>
        <v>0</v>
      </c>
      <c r="P14"/>
      <c r="Q14" s="62" t="str">
        <f>IF(H14="Oui",J14,"-")</f>
        <v>-</v>
      </c>
    </row>
    <row r="15" spans="1:44" s="5" customFormat="1" ht="15" customHeight="1" x14ac:dyDescent="0.35">
      <c r="A15" s="43" t="s">
        <v>56</v>
      </c>
      <c r="B15" s="162" t="s">
        <v>280</v>
      </c>
      <c r="C15" s="237"/>
      <c r="D15" s="238"/>
      <c r="E15" s="238"/>
      <c r="F15" s="238"/>
      <c r="G15" s="238"/>
      <c r="H15" s="238"/>
      <c r="I15" s="239"/>
      <c r="J15" s="48">
        <f>SUM(J11:J14)</f>
        <v>0</v>
      </c>
      <c r="K15" s="57"/>
      <c r="L15" s="63">
        <f>SUM(L11:L14)</f>
        <v>0</v>
      </c>
      <c r="M15" s="63">
        <f>SUM(M11:M14)</f>
        <v>0</v>
      </c>
      <c r="N15" s="63">
        <f>SUM(N11:N14)</f>
        <v>0</v>
      </c>
      <c r="O15" s="63">
        <f>SUM(O11:O14)</f>
        <v>0</v>
      </c>
      <c r="P15"/>
      <c r="Q15" s="63">
        <f>SUM(Q11:Q14)</f>
        <v>0</v>
      </c>
    </row>
    <row r="16" spans="1:44" s="4" customFormat="1" ht="15" customHeight="1" x14ac:dyDescent="0.35">
      <c r="A16" s="50"/>
      <c r="B16" s="25"/>
      <c r="C16" s="233"/>
      <c r="D16" s="233"/>
      <c r="E16" s="233"/>
      <c r="F16" s="233"/>
      <c r="G16" s="233"/>
      <c r="H16" s="164"/>
      <c r="I16" s="164"/>
      <c r="J16" s="22"/>
      <c r="K16" s="57"/>
      <c r="P16"/>
      <c r="Q16" s="86"/>
    </row>
    <row r="17" spans="1:17" s="5" customFormat="1" ht="15" customHeight="1" x14ac:dyDescent="0.35">
      <c r="A17" s="43" t="s">
        <v>58</v>
      </c>
      <c r="B17" s="163" t="s">
        <v>281</v>
      </c>
      <c r="C17" s="230"/>
      <c r="D17" s="231"/>
      <c r="E17" s="231"/>
      <c r="F17" s="231"/>
      <c r="G17" s="231"/>
      <c r="H17" s="231"/>
      <c r="I17" s="231"/>
      <c r="J17" s="232"/>
      <c r="K17" s="57"/>
      <c r="P17" s="2"/>
      <c r="Q17" s="87"/>
    </row>
    <row r="18" spans="1:17" s="4" customFormat="1" ht="15" customHeight="1" x14ac:dyDescent="0.25">
      <c r="A18" s="196" t="s">
        <v>24</v>
      </c>
      <c r="B18" s="196" t="s">
        <v>25</v>
      </c>
      <c r="C18" s="240" t="s">
        <v>162</v>
      </c>
      <c r="D18" s="241"/>
      <c r="E18" s="241"/>
      <c r="F18" s="241"/>
      <c r="G18" s="242"/>
      <c r="H18" s="82" t="s">
        <v>78</v>
      </c>
      <c r="I18" s="166"/>
      <c r="J18" s="228" t="s">
        <v>27</v>
      </c>
      <c r="K18" s="57"/>
      <c r="L18" s="203" t="s">
        <v>282</v>
      </c>
      <c r="M18" s="211"/>
      <c r="N18" s="211"/>
      <c r="O18" s="204"/>
      <c r="Q18" s="88" t="s">
        <v>195</v>
      </c>
    </row>
    <row r="19" spans="1:17" s="46" customFormat="1" ht="15" customHeight="1" x14ac:dyDescent="0.25">
      <c r="A19" s="197"/>
      <c r="B19" s="197"/>
      <c r="C19" s="234"/>
      <c r="D19" s="235"/>
      <c r="E19" s="235"/>
      <c r="F19" s="235"/>
      <c r="G19" s="236"/>
      <c r="H19" s="167"/>
      <c r="I19" s="52"/>
      <c r="J19" s="229"/>
      <c r="K19" s="57"/>
      <c r="L19" s="110" t="s">
        <v>86</v>
      </c>
      <c r="M19" s="36" t="s">
        <v>87</v>
      </c>
      <c r="N19" s="36" t="s">
        <v>31</v>
      </c>
      <c r="O19" s="36" t="s">
        <v>32</v>
      </c>
      <c r="P19" s="6"/>
      <c r="Q19" s="89"/>
    </row>
    <row r="20" spans="1:17" s="4" customFormat="1" ht="15" customHeight="1" x14ac:dyDescent="0.3">
      <c r="A20" s="64" t="s">
        <v>283</v>
      </c>
      <c r="B20" s="24" t="s">
        <v>284</v>
      </c>
      <c r="C20" s="209"/>
      <c r="D20" s="246"/>
      <c r="E20" s="246"/>
      <c r="F20" s="246"/>
      <c r="G20" s="247"/>
      <c r="H20" s="136"/>
      <c r="I20" s="137"/>
      <c r="J20" s="139"/>
      <c r="K20" s="57"/>
      <c r="L20" s="62" t="str">
        <f t="shared" ref="L20:L25" si="0">IF(I20="Média numérique",J20,"-")</f>
        <v>-</v>
      </c>
      <c r="M20" s="62" t="str">
        <f t="shared" ref="M20:M25" si="1">IF(I20="Jeu",J20,"-")</f>
        <v>-</v>
      </c>
      <c r="N20" s="62" t="str">
        <f t="shared" ref="N20:N25" si="2">IF(I20="Vidéo linéaire",J20,"-")</f>
        <v>-</v>
      </c>
      <c r="O20" s="62">
        <f t="shared" ref="O20:O25" si="3">J20</f>
        <v>0</v>
      </c>
      <c r="P20" s="5"/>
      <c r="Q20" s="62" t="str">
        <f t="shared" ref="Q20:Q25" si="4">IF(H20="Oui",J20,"-")</f>
        <v>-</v>
      </c>
    </row>
    <row r="21" spans="1:17" s="4" customFormat="1" ht="15" customHeight="1" x14ac:dyDescent="0.35">
      <c r="A21" s="64" t="s">
        <v>285</v>
      </c>
      <c r="B21" s="24" t="s">
        <v>281</v>
      </c>
      <c r="C21" s="209"/>
      <c r="D21" s="246"/>
      <c r="E21" s="246"/>
      <c r="F21" s="246"/>
      <c r="G21" s="247"/>
      <c r="H21" s="136"/>
      <c r="I21" s="137"/>
      <c r="J21" s="139"/>
      <c r="K21" s="57"/>
      <c r="L21" s="62" t="str">
        <f t="shared" si="0"/>
        <v>-</v>
      </c>
      <c r="M21" s="62" t="str">
        <f t="shared" si="1"/>
        <v>-</v>
      </c>
      <c r="N21" s="62" t="str">
        <f t="shared" si="2"/>
        <v>-</v>
      </c>
      <c r="O21" s="62">
        <f t="shared" si="3"/>
        <v>0</v>
      </c>
      <c r="P21"/>
      <c r="Q21" s="62" t="str">
        <f t="shared" si="4"/>
        <v>-</v>
      </c>
    </row>
    <row r="22" spans="1:17" s="4" customFormat="1" ht="15" customHeight="1" x14ac:dyDescent="0.35">
      <c r="A22" s="64" t="s">
        <v>286</v>
      </c>
      <c r="B22" s="122" t="s">
        <v>287</v>
      </c>
      <c r="C22" s="209"/>
      <c r="D22" s="246"/>
      <c r="E22" s="246"/>
      <c r="F22" s="246"/>
      <c r="G22" s="247"/>
      <c r="H22" s="136"/>
      <c r="I22" s="137"/>
      <c r="J22" s="139"/>
      <c r="K22" s="57"/>
      <c r="L22" s="62" t="str">
        <f t="shared" si="0"/>
        <v>-</v>
      </c>
      <c r="M22" s="62" t="str">
        <f t="shared" si="1"/>
        <v>-</v>
      </c>
      <c r="N22" s="62" t="str">
        <f t="shared" si="2"/>
        <v>-</v>
      </c>
      <c r="O22" s="62">
        <f t="shared" si="3"/>
        <v>0</v>
      </c>
      <c r="P22"/>
      <c r="Q22" s="62" t="str">
        <f t="shared" si="4"/>
        <v>-</v>
      </c>
    </row>
    <row r="23" spans="1:17" s="4" customFormat="1" ht="15" customHeight="1" x14ac:dyDescent="0.35">
      <c r="A23" s="64" t="s">
        <v>288</v>
      </c>
      <c r="B23" s="24" t="s">
        <v>289</v>
      </c>
      <c r="C23" s="209"/>
      <c r="D23" s="246"/>
      <c r="E23" s="246"/>
      <c r="F23" s="246"/>
      <c r="G23" s="247"/>
      <c r="H23" s="136"/>
      <c r="I23" s="137"/>
      <c r="J23" s="139"/>
      <c r="K23" s="57"/>
      <c r="L23" s="62" t="str">
        <f t="shared" si="0"/>
        <v>-</v>
      </c>
      <c r="M23" s="62" t="str">
        <f t="shared" si="1"/>
        <v>-</v>
      </c>
      <c r="N23" s="62" t="str">
        <f t="shared" si="2"/>
        <v>-</v>
      </c>
      <c r="O23" s="62">
        <f t="shared" si="3"/>
        <v>0</v>
      </c>
      <c r="P23"/>
      <c r="Q23" s="62" t="str">
        <f t="shared" si="4"/>
        <v>-</v>
      </c>
    </row>
    <row r="24" spans="1:17" s="4" customFormat="1" ht="15" customHeight="1" x14ac:dyDescent="0.35">
      <c r="A24" s="64" t="s">
        <v>290</v>
      </c>
      <c r="B24" s="24" t="s">
        <v>96</v>
      </c>
      <c r="C24" s="209"/>
      <c r="D24" s="246"/>
      <c r="E24" s="246"/>
      <c r="F24" s="246"/>
      <c r="G24" s="247"/>
      <c r="H24" s="136"/>
      <c r="I24" s="137"/>
      <c r="J24" s="139"/>
      <c r="K24" s="57"/>
      <c r="L24" s="62" t="str">
        <f t="shared" si="0"/>
        <v>-</v>
      </c>
      <c r="M24" s="62" t="str">
        <f t="shared" si="1"/>
        <v>-</v>
      </c>
      <c r="N24" s="62" t="str">
        <f t="shared" si="2"/>
        <v>-</v>
      </c>
      <c r="O24" s="62">
        <f t="shared" si="3"/>
        <v>0</v>
      </c>
      <c r="P24"/>
      <c r="Q24" s="62" t="str">
        <f t="shared" si="4"/>
        <v>-</v>
      </c>
    </row>
    <row r="25" spans="1:17" s="4" customFormat="1" ht="15" customHeight="1" x14ac:dyDescent="0.35">
      <c r="A25" s="64" t="s">
        <v>291</v>
      </c>
      <c r="B25" s="4" t="s">
        <v>98</v>
      </c>
      <c r="C25" s="222"/>
      <c r="D25" s="223"/>
      <c r="E25" s="223"/>
      <c r="F25" s="223"/>
      <c r="G25" s="224"/>
      <c r="H25" s="136"/>
      <c r="I25" s="137"/>
      <c r="J25" s="139"/>
      <c r="K25" s="57"/>
      <c r="L25" s="62" t="str">
        <f t="shared" si="0"/>
        <v>-</v>
      </c>
      <c r="M25" s="62" t="str">
        <f t="shared" si="1"/>
        <v>-</v>
      </c>
      <c r="N25" s="62" t="str">
        <f t="shared" si="2"/>
        <v>-</v>
      </c>
      <c r="O25" s="62">
        <f t="shared" si="3"/>
        <v>0</v>
      </c>
      <c r="P25"/>
      <c r="Q25" s="62" t="str">
        <f t="shared" si="4"/>
        <v>-</v>
      </c>
    </row>
    <row r="26" spans="1:17" s="5" customFormat="1" ht="15" customHeight="1" x14ac:dyDescent="0.35">
      <c r="A26" s="41" t="s">
        <v>58</v>
      </c>
      <c r="B26" s="163" t="s">
        <v>292</v>
      </c>
      <c r="C26" s="161"/>
      <c r="D26" s="248"/>
      <c r="E26" s="248"/>
      <c r="F26" s="248"/>
      <c r="G26" s="248"/>
      <c r="H26" s="248"/>
      <c r="I26" s="249"/>
      <c r="J26" s="39">
        <f>SUM(J20:J25)</f>
        <v>0</v>
      </c>
      <c r="K26" s="57"/>
      <c r="L26" s="63">
        <f>SUM(L20:L25)</f>
        <v>0</v>
      </c>
      <c r="M26" s="63">
        <f>SUM(M20:M25)</f>
        <v>0</v>
      </c>
      <c r="N26" s="63">
        <f>SUM(N20:N25)</f>
        <v>0</v>
      </c>
      <c r="O26" s="63">
        <f>SUM(O20:O25)</f>
        <v>0</v>
      </c>
      <c r="P26"/>
      <c r="Q26" s="63">
        <f>SUM(Q20:Q25)</f>
        <v>0</v>
      </c>
    </row>
    <row r="27" spans="1:17" s="4" customFormat="1" ht="15" customHeight="1" x14ac:dyDescent="0.35">
      <c r="A27" s="14"/>
      <c r="B27" s="12"/>
      <c r="C27" s="12"/>
      <c r="D27" s="10"/>
      <c r="E27" s="13"/>
      <c r="F27" s="13"/>
      <c r="G27" s="13"/>
      <c r="H27" s="13"/>
      <c r="I27" s="13"/>
      <c r="J27" s="21"/>
      <c r="K27" s="57"/>
      <c r="P27"/>
      <c r="Q27" s="86"/>
    </row>
    <row r="28" spans="1:17" s="5" customFormat="1" ht="15" customHeight="1" x14ac:dyDescent="0.35">
      <c r="A28" s="43" t="s">
        <v>60</v>
      </c>
      <c r="B28" s="162" t="s">
        <v>293</v>
      </c>
      <c r="C28" s="162"/>
      <c r="D28" s="44"/>
      <c r="E28" s="44"/>
      <c r="F28" s="44"/>
      <c r="G28" s="44"/>
      <c r="H28" s="44"/>
      <c r="I28" s="44"/>
      <c r="J28" s="45"/>
      <c r="K28" s="57"/>
      <c r="P28"/>
      <c r="Q28" s="87"/>
    </row>
    <row r="29" spans="1:17" s="6" customFormat="1" ht="15" customHeight="1" x14ac:dyDescent="0.35">
      <c r="A29" s="196" t="s">
        <v>24</v>
      </c>
      <c r="B29" s="196" t="s">
        <v>25</v>
      </c>
      <c r="C29" s="196" t="s">
        <v>74</v>
      </c>
      <c r="D29" s="53" t="s">
        <v>75</v>
      </c>
      <c r="E29" s="205" t="s">
        <v>76</v>
      </c>
      <c r="F29" s="206"/>
      <c r="G29" s="34" t="s">
        <v>77</v>
      </c>
      <c r="H29" s="82" t="s">
        <v>78</v>
      </c>
      <c r="I29" s="166"/>
      <c r="J29" s="212" t="s">
        <v>27</v>
      </c>
      <c r="K29" s="57"/>
      <c r="L29" s="203" t="s">
        <v>282</v>
      </c>
      <c r="M29" s="211"/>
      <c r="N29" s="211"/>
      <c r="O29" s="204"/>
      <c r="P29"/>
      <c r="Q29" s="88" t="s">
        <v>195</v>
      </c>
    </row>
    <row r="30" spans="1:17" ht="15" customHeight="1" x14ac:dyDescent="0.35">
      <c r="A30" s="197"/>
      <c r="B30" s="197"/>
      <c r="C30" s="197"/>
      <c r="D30" s="53" t="s">
        <v>82</v>
      </c>
      <c r="E30" s="203" t="s">
        <v>83</v>
      </c>
      <c r="F30" s="204"/>
      <c r="G30" s="36" t="s">
        <v>84</v>
      </c>
      <c r="H30" s="85"/>
      <c r="I30" s="52"/>
      <c r="J30" s="213"/>
      <c r="L30" s="110" t="s">
        <v>86</v>
      </c>
      <c r="M30" s="36" t="s">
        <v>87</v>
      </c>
      <c r="N30" s="36" t="s">
        <v>31</v>
      </c>
      <c r="O30" s="36" t="s">
        <v>32</v>
      </c>
      <c r="P30" s="5"/>
      <c r="Q30" s="89"/>
    </row>
    <row r="31" spans="1:17" ht="15" customHeight="1" x14ac:dyDescent="0.35">
      <c r="A31" s="64" t="s">
        <v>294</v>
      </c>
      <c r="B31" s="24" t="s">
        <v>295</v>
      </c>
      <c r="C31" s="131"/>
      <c r="D31" s="132">
        <v>1</v>
      </c>
      <c r="E31" s="133"/>
      <c r="F31" s="134"/>
      <c r="G31" s="135"/>
      <c r="H31" s="136"/>
      <c r="I31" s="137"/>
      <c r="J31" s="138"/>
      <c r="K31" s="57" t="str">
        <f>IF(E31&lt;&gt;0,IF(F31="","Définir l'unité!",""),"")</f>
        <v/>
      </c>
      <c r="L31" s="62" t="str">
        <f>IF(I31="Média numérique",J31,"-")</f>
        <v>-</v>
      </c>
      <c r="M31" s="62" t="str">
        <f>IF(I31="Jeu",J31,"-")</f>
        <v>-</v>
      </c>
      <c r="N31" s="62" t="str">
        <f>IF(I31="Vidéo linéaire",J31,"-")</f>
        <v>-</v>
      </c>
      <c r="O31" s="62">
        <f>J31</f>
        <v>0</v>
      </c>
      <c r="P31" s="5"/>
      <c r="Q31" s="62" t="str">
        <f>IF(H31="Oui",J31,"-")</f>
        <v>-</v>
      </c>
    </row>
    <row r="32" spans="1:17" ht="15" customHeight="1" x14ac:dyDescent="0.35">
      <c r="A32" s="64" t="s">
        <v>296</v>
      </c>
      <c r="B32" s="24" t="s">
        <v>297</v>
      </c>
      <c r="C32" s="131"/>
      <c r="D32" s="132">
        <v>1</v>
      </c>
      <c r="E32" s="133"/>
      <c r="F32" s="134"/>
      <c r="G32" s="135"/>
      <c r="H32" s="136"/>
      <c r="I32" s="137"/>
      <c r="J32" s="138"/>
      <c r="K32" s="57" t="str">
        <f>IF(E32&lt;&gt;0,IF(F32="","Définir l'unité!",""),"")</f>
        <v/>
      </c>
      <c r="L32" s="62" t="str">
        <f>IF(I32="Média numérique",J32,"-")</f>
        <v>-</v>
      </c>
      <c r="M32" s="62" t="str">
        <f>IF(I32="Jeu",J32,"-")</f>
        <v>-</v>
      </c>
      <c r="N32" s="62" t="str">
        <f>IF(I32="Vidéo linéaire",J32,"-")</f>
        <v>-</v>
      </c>
      <c r="O32" s="62">
        <f>J32</f>
        <v>0</v>
      </c>
      <c r="P32" s="5"/>
      <c r="Q32" s="62" t="str">
        <f>IF(H32="Oui",J32,"-")</f>
        <v>-</v>
      </c>
    </row>
    <row r="33" spans="1:17" ht="15" customHeight="1" x14ac:dyDescent="0.35">
      <c r="A33" s="64" t="s">
        <v>298</v>
      </c>
      <c r="B33" s="24" t="s">
        <v>96</v>
      </c>
      <c r="C33" s="131"/>
      <c r="D33" s="132">
        <v>1</v>
      </c>
      <c r="E33" s="133"/>
      <c r="F33" s="134"/>
      <c r="G33" s="135"/>
      <c r="H33" s="136"/>
      <c r="I33" s="137"/>
      <c r="J33" s="138"/>
      <c r="K33" s="57" t="str">
        <f>IF(E33&lt;&gt;0,IF(F33="","Définir l'unité!",""),"")</f>
        <v/>
      </c>
      <c r="L33" s="62" t="str">
        <f>IF(I33="Média numérique",J33,"-")</f>
        <v>-</v>
      </c>
      <c r="M33" s="62" t="str">
        <f>IF(I33="Jeu",J33,"-")</f>
        <v>-</v>
      </c>
      <c r="N33" s="62" t="str">
        <f>IF(I33="Vidéo linéaire",J33,"-")</f>
        <v>-</v>
      </c>
      <c r="O33" s="62">
        <f>J33</f>
        <v>0</v>
      </c>
      <c r="P33" s="5"/>
      <c r="Q33" s="62" t="str">
        <f>IF(H33="Oui",J33,"-")</f>
        <v>-</v>
      </c>
    </row>
    <row r="34" spans="1:17" s="2" customFormat="1" ht="15" customHeight="1" x14ac:dyDescent="0.35">
      <c r="A34" s="41" t="s">
        <v>60</v>
      </c>
      <c r="B34" s="161" t="s">
        <v>299</v>
      </c>
      <c r="C34" s="163"/>
      <c r="D34" s="200"/>
      <c r="E34" s="201"/>
      <c r="F34" s="201"/>
      <c r="G34" s="201"/>
      <c r="H34" s="201"/>
      <c r="I34" s="202"/>
      <c r="J34" s="37">
        <f>SUM(J31:J33)</f>
        <v>0</v>
      </c>
      <c r="K34" s="57"/>
      <c r="L34" s="91">
        <f>SUM(L31:L33)</f>
        <v>0</v>
      </c>
      <c r="M34" s="91">
        <f>SUM(M31:M33)</f>
        <v>0</v>
      </c>
      <c r="N34" s="91">
        <f>SUM(N31:N33)</f>
        <v>0</v>
      </c>
      <c r="O34" s="91">
        <f>SUM(O31:O33)</f>
        <v>0</v>
      </c>
      <c r="P34" s="5"/>
      <c r="Q34" s="63">
        <f>SUM(Q31:Q33)</f>
        <v>0</v>
      </c>
    </row>
    <row r="35" spans="1:17" ht="16.5" customHeight="1" x14ac:dyDescent="0.35">
      <c r="A35" s="243"/>
      <c r="B35" s="244"/>
      <c r="C35" s="244"/>
      <c r="D35" s="244"/>
      <c r="E35" s="244"/>
      <c r="F35" s="244"/>
      <c r="G35" s="244"/>
      <c r="H35" s="245"/>
      <c r="I35" s="245"/>
      <c r="J35" s="245"/>
      <c r="P35" s="5"/>
      <c r="Q35" s="87"/>
    </row>
    <row r="36" spans="1:17" ht="15" customHeight="1" x14ac:dyDescent="0.35">
      <c r="A36" s="4"/>
      <c r="B36" s="4"/>
      <c r="C36" s="4"/>
      <c r="D36" s="3"/>
      <c r="E36" s="3"/>
      <c r="F36" s="3"/>
      <c r="G36" s="3"/>
      <c r="H36" s="3"/>
      <c r="I36" s="3"/>
      <c r="J36" s="11"/>
      <c r="P36" s="5"/>
      <c r="Q36" s="87"/>
    </row>
    <row r="37" spans="1:17" ht="15" customHeight="1" x14ac:dyDescent="0.35">
      <c r="A37" s="196" t="s">
        <v>73</v>
      </c>
      <c r="B37" s="196" t="s">
        <v>25</v>
      </c>
      <c r="C37" s="254" t="s">
        <v>74</v>
      </c>
      <c r="D37" s="233"/>
      <c r="E37" s="233"/>
      <c r="F37" s="233"/>
      <c r="G37" s="255"/>
      <c r="H37" s="82" t="s">
        <v>78</v>
      </c>
      <c r="I37" s="166"/>
      <c r="J37" s="212" t="s">
        <v>27</v>
      </c>
      <c r="L37" s="203" t="s">
        <v>282</v>
      </c>
      <c r="M37" s="211"/>
      <c r="N37" s="211"/>
      <c r="O37" s="204"/>
      <c r="P37" s="5"/>
      <c r="Q37" s="88" t="s">
        <v>195</v>
      </c>
    </row>
    <row r="38" spans="1:17" ht="15" customHeight="1" x14ac:dyDescent="0.35">
      <c r="A38" s="197"/>
      <c r="B38" s="197"/>
      <c r="C38" s="256"/>
      <c r="D38" s="257"/>
      <c r="E38" s="257"/>
      <c r="F38" s="257"/>
      <c r="G38" s="258"/>
      <c r="H38" s="83"/>
      <c r="I38" s="52"/>
      <c r="J38" s="213"/>
      <c r="L38" s="110" t="s">
        <v>86</v>
      </c>
      <c r="M38" s="36" t="s">
        <v>87</v>
      </c>
      <c r="N38" s="36" t="s">
        <v>31</v>
      </c>
      <c r="O38" s="36" t="s">
        <v>32</v>
      </c>
      <c r="P38" s="4"/>
      <c r="Q38" s="89"/>
    </row>
    <row r="39" spans="1:17" ht="15" customHeight="1" x14ac:dyDescent="0.35">
      <c r="A39" s="30" t="s">
        <v>64</v>
      </c>
      <c r="B39" s="27" t="s">
        <v>300</v>
      </c>
      <c r="C39" s="252" t="s">
        <v>301</v>
      </c>
      <c r="D39" s="230"/>
      <c r="E39" s="230"/>
      <c r="F39" s="230"/>
      <c r="G39" s="253"/>
      <c r="H39" s="136"/>
      <c r="I39" s="137"/>
      <c r="J39" s="140"/>
      <c r="L39" s="62" t="str">
        <f>IF(I39="Média numérique",J39,"-")</f>
        <v>-</v>
      </c>
      <c r="M39" s="62" t="str">
        <f>IF(I39="Jeu",J39,"-")</f>
        <v>-</v>
      </c>
      <c r="N39" s="62" t="str">
        <f>IF(I39="Vidéo linéaire",J39,"-")</f>
        <v>-</v>
      </c>
      <c r="O39" s="91">
        <f>J39</f>
        <v>0</v>
      </c>
      <c r="P39" s="4"/>
      <c r="Q39" s="62" t="str">
        <f>IF(H39="Oui",J39,"-")</f>
        <v>-</v>
      </c>
    </row>
    <row r="40" spans="1:17" ht="15" customHeight="1" x14ac:dyDescent="0.35">
      <c r="A40" s="30" t="s">
        <v>66</v>
      </c>
      <c r="B40" s="27" t="s">
        <v>67</v>
      </c>
      <c r="C40" s="252" t="s">
        <v>302</v>
      </c>
      <c r="D40" s="230"/>
      <c r="E40" s="230"/>
      <c r="F40" s="230"/>
      <c r="G40" s="253"/>
      <c r="H40" s="136"/>
      <c r="I40" s="137"/>
      <c r="J40" s="140"/>
      <c r="L40" s="62" t="str">
        <f>IF(I40="Média numérique",J40,"-")</f>
        <v>-</v>
      </c>
      <c r="M40" s="62" t="str">
        <f>IF(I40="Jeu",J40,"-")</f>
        <v>-</v>
      </c>
      <c r="N40" s="62" t="str">
        <f>IF(I40="Vidéo linéaire",J40,"-")</f>
        <v>-</v>
      </c>
      <c r="O40" s="91">
        <f>J40</f>
        <v>0</v>
      </c>
      <c r="Q40" s="62" t="str">
        <f>IF(H40="Oui",J40,"-")</f>
        <v>-</v>
      </c>
    </row>
    <row r="41" spans="1:17" ht="15" customHeight="1" x14ac:dyDescent="0.35">
      <c r="A41" s="19"/>
      <c r="B41" s="4"/>
      <c r="C41" s="4"/>
      <c r="D41" s="20"/>
      <c r="E41" s="4"/>
      <c r="F41" s="4"/>
      <c r="G41" s="4"/>
      <c r="H41" s="4"/>
      <c r="I41" s="4"/>
      <c r="J41" s="4"/>
    </row>
    <row r="42" spans="1:17" ht="15" customHeight="1" x14ac:dyDescent="0.35">
      <c r="A42" s="19"/>
      <c r="B42" s="4"/>
      <c r="C42" s="4"/>
      <c r="D42" s="20"/>
      <c r="E42" s="4"/>
      <c r="F42" s="4"/>
      <c r="G42" s="4"/>
      <c r="H42" s="4"/>
      <c r="I42" s="4"/>
      <c r="J42" s="4"/>
    </row>
    <row r="43" spans="1:17" ht="15" customHeight="1" x14ac:dyDescent="0.35">
      <c r="A43" s="19"/>
      <c r="B43" s="4"/>
      <c r="C43" s="4"/>
      <c r="D43" s="20"/>
      <c r="E43" s="4"/>
      <c r="F43" s="4"/>
      <c r="G43" s="4"/>
      <c r="H43" s="4"/>
      <c r="I43" s="4"/>
      <c r="J43" s="4"/>
      <c r="P43" s="5"/>
    </row>
    <row r="44" spans="1:17" ht="15" customHeight="1" x14ac:dyDescent="0.35">
      <c r="A44" s="19"/>
      <c r="B44" s="4"/>
      <c r="C44" s="4"/>
      <c r="D44" s="20"/>
      <c r="E44" s="4"/>
      <c r="F44" s="4"/>
      <c r="G44" s="4"/>
      <c r="H44" s="4"/>
      <c r="I44" s="4"/>
      <c r="J44" s="4"/>
      <c r="P44" s="4"/>
      <c r="Q44" s="87"/>
    </row>
    <row r="45" spans="1:17" ht="15" customHeight="1" x14ac:dyDescent="0.35">
      <c r="A45" s="19"/>
      <c r="B45" s="4"/>
      <c r="C45" s="4"/>
      <c r="D45" s="20"/>
      <c r="E45" s="4"/>
      <c r="F45" s="4"/>
      <c r="G45" s="4"/>
      <c r="H45" s="4"/>
      <c r="I45" s="4"/>
      <c r="J45" s="4"/>
      <c r="P45" s="6"/>
    </row>
    <row r="46" spans="1:17" ht="15" customHeight="1" x14ac:dyDescent="0.35">
      <c r="A46" s="19"/>
      <c r="B46" s="4"/>
      <c r="C46" s="4"/>
      <c r="D46" s="20"/>
      <c r="E46" s="4"/>
      <c r="F46" s="4"/>
      <c r="G46" s="4"/>
      <c r="H46" s="4"/>
      <c r="I46" s="4"/>
      <c r="J46" s="4"/>
      <c r="P46" s="5"/>
    </row>
    <row r="47" spans="1:17" ht="15" customHeight="1" x14ac:dyDescent="0.35">
      <c r="A47" s="19"/>
      <c r="B47" s="4"/>
      <c r="C47" s="4"/>
      <c r="D47" s="20"/>
      <c r="E47" s="4"/>
      <c r="F47" s="4"/>
      <c r="G47" s="4"/>
      <c r="H47" s="4"/>
      <c r="I47" s="4"/>
      <c r="J47" s="4"/>
    </row>
    <row r="48" spans="1:17" ht="15" customHeight="1" x14ac:dyDescent="0.35">
      <c r="A48" s="19"/>
      <c r="B48" s="4"/>
      <c r="C48" s="4"/>
      <c r="D48" s="20"/>
      <c r="E48" s="4"/>
      <c r="F48" s="4"/>
      <c r="G48" s="4"/>
      <c r="H48" s="4"/>
      <c r="I48" s="4"/>
      <c r="J48" s="4"/>
    </row>
    <row r="49" spans="1:17" ht="15" customHeight="1" x14ac:dyDescent="0.35">
      <c r="A49" s="19"/>
      <c r="B49" s="4"/>
      <c r="C49" s="4"/>
      <c r="D49" s="20"/>
      <c r="E49" s="4"/>
      <c r="F49" s="4"/>
      <c r="G49" s="4"/>
      <c r="H49" s="4"/>
      <c r="I49" s="4"/>
      <c r="J49" s="4"/>
      <c r="Q49" s="87"/>
    </row>
    <row r="50" spans="1:17" ht="15" hidden="1" customHeight="1" x14ac:dyDescent="0.35">
      <c r="F50" s="4" t="s">
        <v>186</v>
      </c>
      <c r="G50" s="4"/>
      <c r="I50" s="61"/>
      <c r="M50" s="4"/>
    </row>
    <row r="51" spans="1:17" ht="15" hidden="1" customHeight="1" x14ac:dyDescent="0.35">
      <c r="F51" s="4" t="s">
        <v>187</v>
      </c>
      <c r="G51" s="4"/>
      <c r="H51" t="s">
        <v>188</v>
      </c>
      <c r="I51" s="20" t="s">
        <v>86</v>
      </c>
      <c r="M51" s="46"/>
      <c r="Q51" s="87"/>
    </row>
    <row r="52" spans="1:17" ht="15" hidden="1" customHeight="1" x14ac:dyDescent="0.35">
      <c r="F52" s="4" t="s">
        <v>189</v>
      </c>
      <c r="G52" s="4"/>
      <c r="H52" t="s">
        <v>190</v>
      </c>
      <c r="I52" s="20" t="s">
        <v>87</v>
      </c>
      <c r="M52" s="4"/>
    </row>
    <row r="53" spans="1:17" ht="15" hidden="1" customHeight="1" x14ac:dyDescent="0.35">
      <c r="F53" s="4" t="s">
        <v>191</v>
      </c>
      <c r="I53" s="20" t="s">
        <v>192</v>
      </c>
      <c r="M53" s="4"/>
    </row>
    <row r="54" spans="1:17" ht="15" customHeight="1" x14ac:dyDescent="0.35">
      <c r="F54" s="4"/>
      <c r="I54" s="20"/>
      <c r="M54" s="4"/>
    </row>
    <row r="55" spans="1:17" ht="15" customHeight="1" x14ac:dyDescent="0.35">
      <c r="I55" s="20"/>
      <c r="M55" s="4"/>
    </row>
    <row r="56" spans="1:17" ht="15" customHeight="1" x14ac:dyDescent="0.35">
      <c r="I56" s="20"/>
      <c r="P56" s="5"/>
    </row>
    <row r="57" spans="1:17" ht="15" customHeight="1" x14ac:dyDescent="0.35">
      <c r="P57" s="5"/>
    </row>
    <row r="58" spans="1:17" ht="15" customHeight="1" x14ac:dyDescent="0.35">
      <c r="P58" s="5"/>
    </row>
    <row r="59" spans="1:17" ht="15" customHeight="1" x14ac:dyDescent="0.35">
      <c r="P59" s="5"/>
    </row>
    <row r="60" spans="1:17" ht="15" customHeight="1" x14ac:dyDescent="0.35">
      <c r="P60" s="5"/>
    </row>
    <row r="61" spans="1:17" ht="15" customHeight="1" x14ac:dyDescent="0.35">
      <c r="P61" s="4"/>
    </row>
    <row r="62" spans="1:17" ht="15" customHeight="1" x14ac:dyDescent="0.35">
      <c r="P62" s="2"/>
    </row>
    <row r="64" spans="1:17" ht="15" customHeight="1" x14ac:dyDescent="0.35">
      <c r="P64" s="2"/>
    </row>
    <row r="68" spans="16:16" ht="15" customHeight="1" x14ac:dyDescent="0.35">
      <c r="P68" s="5"/>
    </row>
    <row r="69" spans="16:16" ht="15" customHeight="1" x14ac:dyDescent="0.35">
      <c r="P69" s="5"/>
    </row>
    <row r="70" spans="16:16" ht="15" customHeight="1" x14ac:dyDescent="0.35">
      <c r="P70" s="5"/>
    </row>
    <row r="78" spans="16:16" ht="15" customHeight="1" x14ac:dyDescent="0.35">
      <c r="P78" s="5"/>
    </row>
    <row r="79" spans="16:16" ht="15" customHeight="1" x14ac:dyDescent="0.35">
      <c r="P79" s="5"/>
    </row>
    <row r="80" spans="16:16" ht="15" customHeight="1" x14ac:dyDescent="0.35">
      <c r="P80" s="5"/>
    </row>
    <row r="81" spans="16:16" ht="15" customHeight="1" x14ac:dyDescent="0.35">
      <c r="P81" s="5"/>
    </row>
    <row r="84" spans="16:16" ht="15" customHeight="1" x14ac:dyDescent="0.35">
      <c r="P84" s="4"/>
    </row>
    <row r="85" spans="16:16" ht="15" customHeight="1" x14ac:dyDescent="0.35">
      <c r="P85" s="2"/>
    </row>
    <row r="87" spans="16:16" ht="15" customHeight="1" x14ac:dyDescent="0.35">
      <c r="P87" s="2"/>
    </row>
    <row r="98" spans="16:16" ht="15" customHeight="1" x14ac:dyDescent="0.35">
      <c r="P98" s="6"/>
    </row>
    <row r="99" spans="16:16" ht="15" customHeight="1" x14ac:dyDescent="0.35">
      <c r="P99" s="6"/>
    </row>
    <row r="100" spans="16:16" ht="15" customHeight="1" x14ac:dyDescent="0.35">
      <c r="P100" s="6"/>
    </row>
    <row r="105" spans="16:16" ht="15" customHeight="1" x14ac:dyDescent="0.35">
      <c r="P105" s="4"/>
    </row>
    <row r="110" spans="16:16" ht="15" customHeight="1" x14ac:dyDescent="0.35">
      <c r="P110" s="4"/>
    </row>
    <row r="111" spans="16:16" ht="15" customHeight="1" x14ac:dyDescent="0.35">
      <c r="P111" s="5"/>
    </row>
    <row r="113" spans="16:16" ht="15" customHeight="1" x14ac:dyDescent="0.35">
      <c r="P113" s="2"/>
    </row>
    <row r="115" spans="16:16" ht="15" customHeight="1" x14ac:dyDescent="0.35">
      <c r="P115" s="46"/>
    </row>
    <row r="116" spans="16:16" ht="15" customHeight="1" x14ac:dyDescent="0.35">
      <c r="P116" s="5"/>
    </row>
    <row r="117" spans="16:16" ht="15" customHeight="1" x14ac:dyDescent="0.35">
      <c r="P117" s="5"/>
    </row>
    <row r="118" spans="16:16" ht="15" customHeight="1" x14ac:dyDescent="0.35">
      <c r="P118" s="5"/>
    </row>
    <row r="119" spans="16:16" ht="15" customHeight="1" x14ac:dyDescent="0.35">
      <c r="P119" s="5"/>
    </row>
    <row r="120" spans="16:16" ht="15" customHeight="1" x14ac:dyDescent="0.35">
      <c r="P120" s="5"/>
    </row>
    <row r="121" spans="16:16" ht="15" customHeight="1" x14ac:dyDescent="0.35">
      <c r="P121" s="5"/>
    </row>
    <row r="122" spans="16:16" ht="15" customHeight="1" x14ac:dyDescent="0.35">
      <c r="P122" s="7"/>
    </row>
    <row r="123" spans="16:16" ht="15" customHeight="1" x14ac:dyDescent="0.35">
      <c r="P123" s="5"/>
    </row>
    <row r="124" spans="16:16" ht="15" customHeight="1" x14ac:dyDescent="0.35">
      <c r="P124" s="7"/>
    </row>
    <row r="125" spans="16:16" ht="15" customHeight="1" x14ac:dyDescent="0.35">
      <c r="P125" s="7"/>
    </row>
    <row r="126" spans="16:16" ht="15" customHeight="1" x14ac:dyDescent="0.35">
      <c r="P126" s="7"/>
    </row>
    <row r="127" spans="16:16" ht="15" customHeight="1" x14ac:dyDescent="0.35">
      <c r="P127" s="7"/>
    </row>
    <row r="128" spans="16:16" ht="15" customHeight="1" x14ac:dyDescent="0.35">
      <c r="P128" s="5"/>
    </row>
    <row r="129" spans="16:16" ht="15" customHeight="1" x14ac:dyDescent="0.35">
      <c r="P129" s="7"/>
    </row>
    <row r="130" spans="16:16" ht="15" customHeight="1" x14ac:dyDescent="0.35">
      <c r="P130" s="7"/>
    </row>
    <row r="131" spans="16:16" ht="15" customHeight="1" x14ac:dyDescent="0.35">
      <c r="P131" s="7"/>
    </row>
    <row r="140" spans="16:16" ht="15" customHeight="1" x14ac:dyDescent="0.35">
      <c r="P140" s="5"/>
    </row>
    <row r="145" spans="16:16" ht="15" customHeight="1" x14ac:dyDescent="0.35">
      <c r="P145" s="5"/>
    </row>
    <row r="147" spans="16:16" ht="15" customHeight="1" x14ac:dyDescent="0.35">
      <c r="P147" s="2"/>
    </row>
  </sheetData>
  <sheetProtection algorithmName="SHA-512" hashValue="MMt6W9yZx1ePEYtecYc482U1KFmXymMGHA1q0wLm9P+Wby+4+KLLutAKQz8T2VR8p5vN4iXoJ8VrQn5G5r3BIA==" saltValue="OmOwpAODQypH+wGJ1zxfZw==" spinCount="100000" sheet="1" objects="1" scenarios="1"/>
  <mergeCells count="45">
    <mergeCell ref="C4:J4"/>
    <mergeCell ref="A7:K7"/>
    <mergeCell ref="C39:G39"/>
    <mergeCell ref="C40:G40"/>
    <mergeCell ref="A29:A30"/>
    <mergeCell ref="B29:B30"/>
    <mergeCell ref="C29:C30"/>
    <mergeCell ref="E29:F29"/>
    <mergeCell ref="A37:A38"/>
    <mergeCell ref="B37:B38"/>
    <mergeCell ref="C37:G38"/>
    <mergeCell ref="D34:I34"/>
    <mergeCell ref="C8:O8"/>
    <mergeCell ref="C11:G11"/>
    <mergeCell ref="C14:G14"/>
    <mergeCell ref="C9:G9"/>
    <mergeCell ref="L37:O37"/>
    <mergeCell ref="L9:O9"/>
    <mergeCell ref="L18:O18"/>
    <mergeCell ref="L29:O29"/>
    <mergeCell ref="J37:J38"/>
    <mergeCell ref="A35:J35"/>
    <mergeCell ref="C21:G21"/>
    <mergeCell ref="C22:G22"/>
    <mergeCell ref="E30:F30"/>
    <mergeCell ref="J29:J30"/>
    <mergeCell ref="D26:I26"/>
    <mergeCell ref="C24:G24"/>
    <mergeCell ref="C25:G25"/>
    <mergeCell ref="C23:G23"/>
    <mergeCell ref="C20:G20"/>
    <mergeCell ref="A18:A19"/>
    <mergeCell ref="C13:G13"/>
    <mergeCell ref="C10:G10"/>
    <mergeCell ref="J9:J10"/>
    <mergeCell ref="J18:J19"/>
    <mergeCell ref="A9:A10"/>
    <mergeCell ref="B18:B19"/>
    <mergeCell ref="B9:B10"/>
    <mergeCell ref="C17:J17"/>
    <mergeCell ref="C12:G12"/>
    <mergeCell ref="C16:G16"/>
    <mergeCell ref="C19:G19"/>
    <mergeCell ref="C15:I15"/>
    <mergeCell ref="C18:G18"/>
  </mergeCells>
  <phoneticPr fontId="0" type="noConversion"/>
  <dataValidations disablePrompts="1" xWindow="871" yWindow="252" count="3">
    <dataValidation type="list" allowBlank="1" showInputMessage="1" showErrorMessage="1" errorTitle="Internal, Related, External" error="Please choose from the dropdown list" promptTitle="Cost Allocation" prompt="Please allocate cost to Internal, Service Company or Sub-Contractor" sqref="I39:I40 I20:I25 I11:I14 I31:I33" xr:uid="{00000000-0002-0000-0400-000000000000}">
      <formula1>$I$51:$I$56</formula1>
    </dataValidation>
    <dataValidation type="list" allowBlank="1" showInputMessage="1" showErrorMessage="1" errorTitle="Hours, Days, Weeks" error="Please choose from the dropdown list" promptTitle="Unités" prompt="Indiquez si le taux est horaire, par jour, semaine ou mois." sqref="F31:F33" xr:uid="{00000000-0002-0000-0400-000001000000}">
      <formula1>$F$50:$F$53</formula1>
    </dataValidation>
    <dataValidation type="list" allowBlank="1" showInputMessage="1" showErrorMessage="1" promptTitle="Interne?" prompt="Ces coûts seront-ils déboursés à l’interne?" sqref="H11:H14 H20:H25 H31:H33 H39:H40" xr:uid="{00000000-0002-0000-0400-000002000000}">
      <formula1>$H$51:$H$52</formula1>
    </dataValidation>
  </dataValidations>
  <pageMargins left="0.39370078740157483" right="0.59055118110236227" top="0.74803149606299213" bottom="0.59055118110236227" header="0.31496062992125984" footer="0.31496062992125984"/>
  <pageSetup scale="75" firstPageNumber="5" fitToHeight="0" orientation="landscape" useFirstPageNumber="1" r:id="rId1"/>
  <headerFooter scaleWithDoc="0" alignWithMargins="0"/>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902a81e4beb8204702a681e31d88afae">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f7c9ea5541fefa85a0060ae91239a4fa"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dc2e72fa-f2bf-4b7e-897e-98e66666beee">CMFREL-1750552771-2208</_dlc_DocId>
    <_dlc_DocIdUrl xmlns="dc2e72fa-f2bf-4b7e-897e-98e66666beee">
      <Url>https://telefilm.sharepoint.com/sites/TheRebrandGroup/_layouts/15/DocIdRedir.aspx?ID=CMFREL-1750552771-2208</Url>
      <Description>CMFREL-1750552771-2208</Description>
    </_dlc_DocIdUrl>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B24B646-A96D-4770-B261-23EE6BFE47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c7fa0-c7ce-4135-b1bb-e7af7b680b45"/>
    <ds:schemaRef ds:uri="dc2e72fa-f2bf-4b7e-897e-98e66666b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E756AF-08B7-4CC7-A1E8-DA3E816EE4DF}">
  <ds:schemaRef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dc2e72fa-f2bf-4b7e-897e-98e66666beee"/>
    <ds:schemaRef ds:uri="http://purl.org/dc/terms/"/>
    <ds:schemaRef ds:uri="995c7fa0-c7ce-4135-b1bb-e7af7b680b45"/>
    <ds:schemaRef ds:uri="http://purl.org/dc/dcmitype/"/>
    <ds:schemaRef ds:uri="http://purl.org/dc/elements/1.1/"/>
  </ds:schemaRefs>
</ds:datastoreItem>
</file>

<file path=customXml/itemProps3.xml><?xml version="1.0" encoding="utf-8"?>
<ds:datastoreItem xmlns:ds="http://schemas.openxmlformats.org/officeDocument/2006/customXml" ds:itemID="{4A6980CE-2713-41AC-9F87-67201545F361}">
  <ds:schemaRefs>
    <ds:schemaRef ds:uri="http://schemas.microsoft.com/sharepoint/v3/contenttype/forms"/>
  </ds:schemaRefs>
</ds:datastoreItem>
</file>

<file path=customXml/itemProps4.xml><?xml version="1.0" encoding="utf-8"?>
<ds:datastoreItem xmlns:ds="http://schemas.openxmlformats.org/officeDocument/2006/customXml" ds:itemID="{8570BF74-F0CC-4E6F-932F-EE53DA6A8C9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Page couverture</vt:lpstr>
      <vt:lpstr>Page sommaire</vt:lpstr>
      <vt:lpstr>Détail-MNI</vt:lpstr>
      <vt:lpstr>Détail-VID</vt:lpstr>
      <vt:lpstr>Détail-GEN</vt:lpstr>
      <vt:lpstr>'Détail-GEN'!Print_Area</vt:lpstr>
      <vt:lpstr>'Détail-MNI'!Print_Area</vt:lpstr>
      <vt:lpstr>'Détail-VID'!Print_Area</vt:lpstr>
      <vt:lpstr>'Page couverture'!Print_Area</vt:lpstr>
      <vt:lpstr>'Page sommaire'!Print_Area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2013-04-01T20:42:10Z</dcterms:created>
  <dcterms:modified xsi:type="dcterms:W3CDTF">2025-04-16T19:23:43Z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f310ad5c-dca7-4857-bcbb-0b722e550289</vt:lpwstr>
  </property>
  <property fmtid="{D5CDD505-2E9C-101B-9397-08002B2CF9AE}" pid="4" name="MediaServiceImageTags">
    <vt:lpwstr/>
  </property>
</Properties>
</file>